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7"/>
  <workbookPr defaultThemeVersion="124226"/>
  <mc:AlternateContent xmlns:mc="http://schemas.openxmlformats.org/markup-compatibility/2006">
    <mc:Choice Requires="x15">
      <x15ac:absPath xmlns:x15ac="http://schemas.microsoft.com/office/spreadsheetml/2010/11/ac" url="C:\Users\ZYKAJA1\Documents\aa Rekonstrukce B a C nám.Svob\VŘ stavby B\VŘ stavba\VV + TECH. PODM\"/>
    </mc:Choice>
  </mc:AlternateContent>
  <xr:revisionPtr revIDLastSave="0" documentId="13_ncr:1_{6285834F-E5E1-4196-AC28-CA62378EDF13}" xr6:coauthVersionLast="36" xr6:coauthVersionMax="36" xr10:uidLastSave="{00000000-0000-0000-0000-000000000000}"/>
  <bookViews>
    <workbookView xWindow="0" yWindow="0" windowWidth="21570" windowHeight="7980" tabRatio="375" xr2:uid="{00000000-000D-0000-FFFF-FFFF00000000}"/>
  </bookViews>
  <sheets>
    <sheet name="Rozpo v korespondenci s TZ" sheetId="1" r:id="rId1"/>
  </sheets>
  <externalReferences>
    <externalReference r:id="rId2"/>
  </externalReferences>
  <definedNames>
    <definedName name="Excel_BuiltIn_Print_Area" localSheetId="0">'Rozpo v korespondenci s TZ'!$A$3:$G$250</definedName>
    <definedName name="HodVyroba">[1]Parametry!$D$25</definedName>
    <definedName name="HTML_CodePage">1250</definedName>
    <definedName name="HTML_Control" localSheetId="0">{"'List1'!$A$1:$I$85"}</definedName>
    <definedName name="HTML_Control">{"'List1'!$A$1:$I$85"}</definedName>
    <definedName name="HTML_Description">""</definedName>
    <definedName name="HTML_Email">""</definedName>
    <definedName name="HTML_Header">"List1"</definedName>
    <definedName name="HTML_LastUpdate">"3.11.1998"</definedName>
    <definedName name="HTML_LineAfter">TRUE</definedName>
    <definedName name="HTML_LineBefore">TRUE</definedName>
    <definedName name="HTML_Name">"Martin Bican"</definedName>
    <definedName name="HTML_OBDlg2">TRUE</definedName>
    <definedName name="HTML_OBDlg4">TRUE</definedName>
    <definedName name="HTML_OS">0</definedName>
    <definedName name="HTML_PathFile">"C:\Dokumenty\HTML.htm"</definedName>
    <definedName name="HTML_Title">"STEF_POL_1"</definedName>
    <definedName name="n" localSheetId="0">{"'List1'!$A$1:$I$85"}</definedName>
    <definedName name="n">{"'List1'!$A$1:$I$85"}</definedName>
    <definedName name="_xlnm.Print_Area" localSheetId="0">'Rozpo v korespondenci s TZ'!$A$3:$H$250</definedName>
  </definedNames>
  <calcPr calcId="191029"/>
</workbook>
</file>

<file path=xl/calcChain.xml><?xml version="1.0" encoding="utf-8"?>
<calcChain xmlns="http://schemas.openxmlformats.org/spreadsheetml/2006/main">
  <c r="G146" i="1" l="1"/>
  <c r="G245" i="1" l="1"/>
  <c r="G246" i="1" s="1"/>
  <c r="G241" i="1" l="1"/>
  <c r="G240" i="1"/>
  <c r="G239" i="1"/>
  <c r="G242" i="1" l="1"/>
  <c r="G219" i="1"/>
  <c r="G227" i="1"/>
  <c r="G181" i="1"/>
  <c r="G235" i="1"/>
  <c r="G234" i="1"/>
  <c r="G233" i="1"/>
  <c r="G232" i="1"/>
  <c r="G231" i="1"/>
  <c r="G230" i="1"/>
  <c r="G229" i="1"/>
  <c r="G228" i="1"/>
  <c r="G226" i="1"/>
  <c r="G225" i="1"/>
  <c r="G224" i="1"/>
  <c r="G190" i="1"/>
  <c r="G189" i="1"/>
  <c r="G184" i="1"/>
  <c r="G182" i="1"/>
  <c r="G188" i="1"/>
  <c r="G187" i="1"/>
  <c r="G161" i="1"/>
  <c r="G160" i="1"/>
  <c r="G159" i="1"/>
  <c r="G165" i="1"/>
  <c r="G158" i="1"/>
  <c r="G157" i="1"/>
  <c r="G156" i="1"/>
  <c r="G136" i="1"/>
  <c r="G135" i="1"/>
  <c r="G88" i="1"/>
  <c r="G89" i="1"/>
  <c r="G50" i="1"/>
  <c r="G49" i="1"/>
  <c r="G127" i="1"/>
  <c r="G126" i="1"/>
  <c r="G125" i="1"/>
  <c r="G124" i="1"/>
  <c r="G123" i="1"/>
  <c r="G122" i="1"/>
  <c r="G121" i="1"/>
  <c r="G120" i="1"/>
  <c r="G119" i="1"/>
  <c r="G118" i="1"/>
  <c r="G117" i="1"/>
  <c r="G116" i="1"/>
  <c r="G115" i="1"/>
  <c r="G114" i="1"/>
  <c r="G113" i="1"/>
  <c r="G112" i="1"/>
  <c r="G111" i="1"/>
  <c r="G110" i="1"/>
  <c r="G108" i="1"/>
  <c r="G106" i="1"/>
  <c r="G68" i="1"/>
  <c r="G27" i="1"/>
  <c r="G25" i="1"/>
  <c r="G23" i="1"/>
  <c r="G22" i="1"/>
  <c r="G218" i="1"/>
  <c r="G217" i="1"/>
  <c r="G220" i="1" s="1"/>
  <c r="G207" i="1"/>
  <c r="G206" i="1"/>
  <c r="G205" i="1"/>
  <c r="G204" i="1"/>
  <c r="G203" i="1"/>
  <c r="G202" i="1"/>
  <c r="G186" i="1"/>
  <c r="G180" i="1"/>
  <c r="G179" i="1"/>
  <c r="G177" i="1"/>
  <c r="G102" i="1"/>
  <c r="G193" i="1"/>
  <c r="G192" i="1"/>
  <c r="G191" i="1"/>
  <c r="G70" i="1"/>
  <c r="G104" i="1"/>
  <c r="G66" i="1"/>
  <c r="G51" i="1"/>
  <c r="G196" i="1"/>
  <c r="G100" i="1"/>
  <c r="G32" i="1"/>
  <c r="G9" i="1"/>
  <c r="G10" i="1"/>
  <c r="G11" i="1"/>
  <c r="G12" i="1"/>
  <c r="G13" i="1"/>
  <c r="G14" i="1"/>
  <c r="G15" i="1"/>
  <c r="G52" i="1"/>
  <c r="G16" i="1"/>
  <c r="G17" i="1"/>
  <c r="G18" i="1"/>
  <c r="G19" i="1"/>
  <c r="G20" i="1"/>
  <c r="G21" i="1"/>
  <c r="G24" i="1"/>
  <c r="G26" i="1"/>
  <c r="G28" i="1"/>
  <c r="G29" i="1"/>
  <c r="G30" i="1"/>
  <c r="G31" i="1"/>
  <c r="G33" i="1"/>
  <c r="G34" i="1"/>
  <c r="G35" i="1"/>
  <c r="G36" i="1"/>
  <c r="G37" i="1"/>
  <c r="G38" i="1"/>
  <c r="G39" i="1"/>
  <c r="G40" i="1"/>
  <c r="G41" i="1"/>
  <c r="G42" i="1"/>
  <c r="G43" i="1"/>
  <c r="G44" i="1"/>
  <c r="G45" i="1"/>
  <c r="G46" i="1"/>
  <c r="G47" i="1"/>
  <c r="G48" i="1"/>
  <c r="G59" i="1"/>
  <c r="G60" i="1"/>
  <c r="G61" i="1"/>
  <c r="G62" i="1"/>
  <c r="G63" i="1"/>
  <c r="G64" i="1"/>
  <c r="G65" i="1"/>
  <c r="G67" i="1"/>
  <c r="G69" i="1"/>
  <c r="G71" i="1"/>
  <c r="G72" i="1"/>
  <c r="G73" i="1"/>
  <c r="G74" i="1"/>
  <c r="G75" i="1"/>
  <c r="G76" i="1"/>
  <c r="G77" i="1"/>
  <c r="G78" i="1"/>
  <c r="G79" i="1"/>
  <c r="G80" i="1"/>
  <c r="G81" i="1"/>
  <c r="G82" i="1"/>
  <c r="G83" i="1"/>
  <c r="G84" i="1"/>
  <c r="G85" i="1"/>
  <c r="G86" i="1"/>
  <c r="G87" i="1"/>
  <c r="G90" i="1"/>
  <c r="G97" i="1"/>
  <c r="G98" i="1"/>
  <c r="G99" i="1"/>
  <c r="G101" i="1"/>
  <c r="G103" i="1"/>
  <c r="G105" i="1"/>
  <c r="G107" i="1"/>
  <c r="G109" i="1"/>
  <c r="G128" i="1"/>
  <c r="G134" i="1"/>
  <c r="G137" i="1"/>
  <c r="G138" i="1"/>
  <c r="G139" i="1"/>
  <c r="G140" i="1"/>
  <c r="G141" i="1"/>
  <c r="G142" i="1"/>
  <c r="G143" i="1"/>
  <c r="G144" i="1"/>
  <c r="G145" i="1"/>
  <c r="G150" i="1"/>
  <c r="G151" i="1"/>
  <c r="G162" i="1"/>
  <c r="G163" i="1"/>
  <c r="G164" i="1"/>
  <c r="G166" i="1"/>
  <c r="G167" i="1"/>
  <c r="G168" i="1"/>
  <c r="G169" i="1"/>
  <c r="G170" i="1"/>
  <c r="G175" i="1"/>
  <c r="G176" i="1"/>
  <c r="G178" i="1"/>
  <c r="G213" i="1"/>
  <c r="G183" i="1"/>
  <c r="G185" i="1"/>
  <c r="G194" i="1"/>
  <c r="G195" i="1"/>
  <c r="G197" i="1"/>
  <c r="G198" i="1"/>
  <c r="G199" i="1"/>
  <c r="G200" i="1"/>
  <c r="G201" i="1"/>
  <c r="G208" i="1"/>
  <c r="G209" i="1"/>
  <c r="G210" i="1"/>
  <c r="G211" i="1"/>
  <c r="G212" i="1"/>
  <c r="G53" i="1" l="1"/>
  <c r="F54" i="1"/>
  <c r="G54" i="1" s="1"/>
  <c r="G236" i="1"/>
  <c r="G214" i="1"/>
  <c r="G171" i="1"/>
  <c r="G152" i="1"/>
  <c r="F130" i="1"/>
  <c r="G130" i="1" s="1"/>
  <c r="G129" i="1"/>
  <c r="F92" i="1"/>
  <c r="G92" i="1" s="1"/>
  <c r="G91" i="1"/>
  <c r="G250" i="1" l="1"/>
</calcChain>
</file>

<file path=xl/sharedStrings.xml><?xml version="1.0" encoding="utf-8"?>
<sst xmlns="http://schemas.openxmlformats.org/spreadsheetml/2006/main" count="949" uniqueCount="359">
  <si>
    <t>Číslo položky</t>
  </si>
  <si>
    <t>Název položky</t>
  </si>
  <si>
    <t>Soupis jednotlivých prvků</t>
  </si>
  <si>
    <t>Počet mj</t>
  </si>
  <si>
    <t>M.j.</t>
  </si>
  <si>
    <t>Cena za kus</t>
  </si>
  <si>
    <t>Cena  celkem
bez DPH</t>
  </si>
  <si>
    <t>Cen. soustava</t>
  </si>
  <si>
    <t>Datový projektor</t>
  </si>
  <si>
    <t xml:space="preserve">Bezlampový a bezfiltrový projektor s připojením Digital Link/PJ link. Namísto lampy jsou použity laserové diody se svítivostí minimálně 5200 ANSI. Paremetry: rozlišení min. 1920x1200 pxl, kontrastní poměr 10.000:1, poměr obrazu: 16:10. Životnost světelného zdroje až 20.000 hodin bez nutnosti výměny lampy a čistění filtru; 1chip DLP 0,65” technologie, možnost okamžitého vypnutí a zapnutí projektoru ON/OFF bez čekání na zahřátí lampy, nízká spotřeba energie – stand by: max 0,5W; Je kompatibilní s HDBaseT produkty. Vstupy/výstupy: DVI-I IN (digital), HDMI IN,  AUDIO IN, AUDIO OUT, HDBaseT. Rozměry do : 500x200x510 mm, hmotnost:do 18 kg. </t>
  </si>
  <si>
    <t>ks</t>
  </si>
  <si>
    <t>indiv</t>
  </si>
  <si>
    <t>Projekční plátno</t>
  </si>
  <si>
    <t>LCD monitor</t>
  </si>
  <si>
    <t>Ultraštíhlý IPS monitor, tenký rámeček, MHL technologie; velikost 24,1", LED podsvícení, rozlišení 1920 x 1200 bodů, poměr stran 16:10, jas 300 cd/m2, doba odezvy 8 ms, kontrast 1000:1, pozorovací úhly 178°, konektivita: 2x HDMI/MHL, 2x DisplayPort, technologie MST (Multi-Stream Transport), 5x USB 3.0, pivot podstavec.</t>
  </si>
  <si>
    <t>Přípojné místo</t>
  </si>
  <si>
    <t>Bezdrátový mikrofon</t>
  </si>
  <si>
    <t>Bezdrátový mikrofonní set s mikrofonem do ruky osazeným dynamickou vložkou, pro profesionální použití při přednáškách, diverzitní příjem, širší VF pásmo, IR předávání parametrů mezi RX a TX, nebo osazení vysílačů nabíjecími kontakty. Dvacet skupin frekvencí s dvanácti předvolbami pro okamžité použití a jednu skupinu s možností naladění jakékoliv frekvence. Parametry: Počet kanálů 1680, frekvence: 566 - 608 MHz, frekvenční rozsah: 80 Hz - 18 kHz, systém UHF, montáž 19", Externí anténa, výstupy: Balanced XLR, Unbalanced Jack 6,3 mm TS, napájení vysílače AA baterie. Dodávka: Přijímač, vysílač, dynamická vložka, napájecí adaptér, držák na stojan, baterie.</t>
  </si>
  <si>
    <t>Omezovač zpětné vazby</t>
  </si>
  <si>
    <t xml:space="preserve">Dvoukanálový digitální omezovač zpětné vazby, 24-bit / 96kHz převodníky, 32-bitový DSP procesor, Inteligentní automatické vyhledávání problémových frekvencí a jejich potlačení, 20 FBQ filtrů pro každý kanál, Šířka filtru pouze 1/60 oktávy – nedegraduje celkový zvuk, Možnost ručního nastavení počtu filtrů a jejich parametrů, Tlačítko Panic pro krizové situace, Freeze – zmražení aktuálního nastavení filtrů, Speech ­– uzpůsobení filtrů mluvenému slovu, MIDI rozhraní, Vstupní konektory: ¼“ Jack TRS a XLR, Výstupní konektory: ¼“ Jack TRS a XLR, Přepínání +4dBu a -10dBV, MIDI Out, Thru a In, Frekvenční rozsah: 10Hz – 44kHz, Dynamický rozsah: 107dB, THD: 0,007%, Přeslech mezi kanály: -100 dB, Napájení: 100-240V, 1U rack, Hmotnost: 1,9kg </t>
  </si>
  <si>
    <t>Reproduktory</t>
  </si>
  <si>
    <t>Racková konstrukce</t>
  </si>
  <si>
    <t>Racková konstrukce 600x600mm pro osazení do skříňky, police, vykrývací plechy, výška 15U, včetně dalšího příslušenství: cable managament, 2x rozvodný panel minimálně 6x230VAC, matice, šrouby, vykrývací plechy, atd. Bez dodávky kamery.</t>
  </si>
  <si>
    <t>Vestavný ventilátor</t>
  </si>
  <si>
    <t>1x nábytkový vestavný ventilátor, průtok vzduchu minimálně 550 l/min, maximální hlučnost 25dB @ 1m, automatická aktivace při 30,5 °C.</t>
  </si>
  <si>
    <t>Tlačítkový řídící systém</t>
  </si>
  <si>
    <t>Podružné jednotky řídícího systému</t>
  </si>
  <si>
    <t>Převodník RS-232/485, automatický poloduplexní provoz, indikace směru přenosu. Technická specifikace: Napájení: Z modulů po PEXbusu nebo externě 7.5 - 24 V DC/100mA, Přenosová rychlost: 19200 bitů/s, Vstupní/výstupní konektory: RS232 konektor, dutinky nebo svorky do 1.5 mm2, RS485 - 2x konektor RJ-11-4, Rozměry 2 DIN moduly.</t>
  </si>
  <si>
    <t>Šestikanálové relé jednotka pro spínání zátěží do 10A, 6 nezávislých
bezpotenciálových přepínacích výstupů, řízení po sběrnici PEXbus a externími
tlačítky, programovatelné parametry pro každé relé (odezva na vstup, zpožděné
zapnutí/vypnutí, paměť, sekvence pro ovládání motorů), indikace napájení a stavu
relé. Technická specifikace: Napájecí napětí: 230V / 50/60Hz, 50 mA, Počet
spínaných výstupů: 6, Maximální zátěž: 230V/10A každý výstup při odporové zátěži,
Svorky: Pro vodiče do průřezu 1.5 mm2, Váha: 0,5 kg, Rozměry 6 DIN modulů.</t>
  </si>
  <si>
    <t>Tříkanálová jednotka pro potlačení elektromagnetického rušení pro napětí do 275V, 3 RC odrušovací členy pro spínání motorů. Technická specifikace: Počet odrušovaných okruhů: 3, Maximální odrušované napětí: 275V AC, Maximální odrušovaný proud: 10 A, Svorky: Pro vodiče do průřezu 1.5 mm2, Váha: 0,1 kg, Rozměry 2 DIN moduly.</t>
  </si>
  <si>
    <t>Přepínač – 8 portů – řízený Provedení Desktop,Lze montovat do rozvaděče  nebo na konzolu DIN,pro připevnění na zeď 1U Subtyp: Gigabit Ethernet Porty: 8 × 10/100/1000 + 2 x SFP + 2 × 10/100/1000 (uplink) Výkon: Výkon přesměrování:12 Gbps Výkon přeposílání (velikost paketu 64 bytů): 17.9 Mpps Kapacita: Virtuální rozhraní (VLAN) 1023, RAM: 512 MB Paměť flash: 128 MB Indikátory stavu: Port stav,Aktivita spojení,přenosová rychlost portu,duplexní režim portu,systém, Rozhraní 8 × 1000Base-T – RJ-45 1 x ovládací panel – RJ-45 1 x mini-USB – Type B – management 1 x USB – Type A 2 × 1000Base-T – RJ-45 – připojení uplink 2 x – SFP – připojení uplink,
Napájení: AC 120/230 V (50/60 Hz) Provozní spotřeba energie: 16.7 Watt, Rozměry a hmotnost Šířka: 26,9 cm Hloubka: 21,3 cm Výška: 4,44 cm Váha: 1,72 kg</t>
  </si>
  <si>
    <t>Kabel HDMI</t>
  </si>
  <si>
    <t>Kabel HDMI/HDMI M/M HighSpeed s Ethernetem,1,5 m. 3D, HDCP, CEC, 4K (2160i/p), Full HD (1080i/p)</t>
  </si>
  <si>
    <t>Audio kabel interní</t>
  </si>
  <si>
    <t>Nesymetrický stíněný stero kabel, 2x 0,14 mm2, instalační pro konektory jack 3.5 mm</t>
  </si>
  <si>
    <t>m</t>
  </si>
  <si>
    <t>Kabel UTP</t>
  </si>
  <si>
    <t xml:space="preserve">Stíněný kabel CAT6 s LSOH pláštěm. Podporovaný protokol 1000BaseT, 1000BaseTX. Stínění - fólie kolem všech 4 párů. Šířka pásma - 250 MHz. Jednotlivé páry odděleny plastovým křížem. </t>
  </si>
  <si>
    <t>Repro kabel</t>
  </si>
  <si>
    <t>Kabel pro reproduktory - 2x 2,5 mm2</t>
  </si>
  <si>
    <t>Patch kabe</t>
  </si>
  <si>
    <t>Patch kabel UTP RJ45-RJ45 Cat.5e, délka 2 m</t>
  </si>
  <si>
    <t>Konektory</t>
  </si>
  <si>
    <t>Set audio, RS232 a RJ45 konektorů.</t>
  </si>
  <si>
    <t>Instalace AV techniky</t>
  </si>
  <si>
    <t>Instalace audio-video techniky (Projektory včetně držáků, Projekční plochy, LCD, mikrofon, zesilovač)</t>
  </si>
  <si>
    <t>hod</t>
  </si>
  <si>
    <t>Instalace kabeláže včetně konektorů (Příprava a pokládka kabelového svazku.
Konektory: audio, video, řízení, napájení.)</t>
  </si>
  <si>
    <t>Instalace interfacové techniky (Instalace interfacové techniky)</t>
  </si>
  <si>
    <t>Instalace řídícího systému (Řídící jednotka, Podružné jednotky, Ovládací prvky)</t>
  </si>
  <si>
    <t>Služby</t>
  </si>
  <si>
    <t>Programování a SW práce (Řídící systém, Režimy a předvolby na dotykovém
panelu, Programování silových okruhů)</t>
  </si>
  <si>
    <t>Projektový managment (Obhlídky na místě, Konzultace, Kontrolní dny)</t>
  </si>
  <si>
    <t>Inženýring, předání, školení, oživení</t>
  </si>
  <si>
    <t>Instalační trubka do d=48mm - dodávka, drážka, montáž, hrubé zapravení, do podlahy či stěny</t>
  </si>
  <si>
    <t>Protahovací drát</t>
  </si>
  <si>
    <t>Instalační protahovací krabice (68) D+M včetně vysekání lůžka</t>
  </si>
  <si>
    <t>Instalační protahovací krabice (125) D+M včetně vysekání lůžka</t>
  </si>
  <si>
    <t>Propojení ovládacích prvků, USB, HDMI a LAN z truhlářských výrobků do podlahových krabic (vč. kabeláže, keystonů, ukončení na obou stranách, zástrček apod.)</t>
  </si>
  <si>
    <t>Držák projektoru</t>
  </si>
  <si>
    <t xml:space="preserve">Elektrická rolovací projekční plocha pro montáž na strop nebo na zeď, barva tubusu bílá mat. formát obrazu 16:10 šíře proj. plochy 270 cm, černé orámování. </t>
  </si>
  <si>
    <t xml:space="preserve">Elektrická rolovací projekční plocha pro montáž na stěnu nebo na zeď, barva tubusu bílá mat. formát obrazu 16:10 šíře proj. plochy 240 cm, černé orámování. </t>
  </si>
  <si>
    <t>Vestavné přípojné místo obsahující: 1x230V, 1xLAN, 1xVGA,1xaudio(Jack 3,5“), 1xHDMI, 1x USB, konektory budou uschovány pod víkem, černé nebo bílé provedení, standart AAP, signálové konektory budou řešeny jako pevné konektory, 230V a USB konektor bude pevný</t>
  </si>
  <si>
    <t>Racková konstrukce 600x600mm pro osazení do skříňky, police, vykrývací plechy, výška 15U, včetně dalšího příslušenství: cable managament, 2x rozvodný panel minimálně 6x230VAC, matice, šrouby, vykrývací plechy, atd. Bez dodávky vlastní katedry</t>
  </si>
  <si>
    <t>Tlačítkový řídící systém - k+C92omplet řídícího systému obsahující tlačítkový ovládací panel určený pro vestavbu do katedry a s přímým propojením na prezentační přepínač a možností vzdálené správy, kotrolér: ovládání zobrazovače po RS232, 2x I/O porty, 3x IR/RS232 porty, 6x relé, konfigurovatelná podsvícená tlačítka (tři barvy), ovládání plátna, 6x tlačítko pro volbu vstupu, správa po LAN, podpora INTERCOMU, Včetně napájecího zdroje 12V 1A.</t>
  </si>
  <si>
    <t>Kabel VGA</t>
  </si>
  <si>
    <t>VGA kabel hotový, délka 1,5 m. Pro RGBHV + control DDC signály</t>
  </si>
  <si>
    <t>set</t>
  </si>
  <si>
    <t>Konzola pro reproduktory</t>
  </si>
  <si>
    <t>Kabel audio stíněný</t>
  </si>
  <si>
    <t>Instalace kabeláže včetně konektorů (Příprava a pokládka kabelového svazku.
Konektory: audio, video, řízení, napájení, oživení.)</t>
  </si>
  <si>
    <t>Učebna typu 1 (60-100 uživatelů), m.č. 222, 317 = 2 učebny tohoto typu</t>
  </si>
  <si>
    <t>A</t>
  </si>
  <si>
    <t>Přípojné místo obsahující: 1x230V, 1xLAN, 1xVGA,1xaudio(Jack 3,5“), 1xHDMI, 1x USB, konektory budou uschovány pod víkem, černé nebo bílé provedení, standart AAP, signálové konektory budou řešeny jako pevné konektory, 230V a USB konektor bude pevný.</t>
  </si>
  <si>
    <t>Pevný mikrofon na husím krku</t>
  </si>
  <si>
    <t>Laserový prezentér bezdrátový</t>
  </si>
  <si>
    <t>A001</t>
  </si>
  <si>
    <t>A002</t>
  </si>
  <si>
    <t>A003</t>
  </si>
  <si>
    <t>A004</t>
  </si>
  <si>
    <t>A005</t>
  </si>
  <si>
    <t>A006</t>
  </si>
  <si>
    <t>A007</t>
  </si>
  <si>
    <t>A008</t>
  </si>
  <si>
    <t>A009</t>
  </si>
  <si>
    <t>A010</t>
  </si>
  <si>
    <t>A011</t>
  </si>
  <si>
    <t>A012</t>
  </si>
  <si>
    <t>A013</t>
  </si>
  <si>
    <t>A014</t>
  </si>
  <si>
    <t>A015</t>
  </si>
  <si>
    <t>A016</t>
  </si>
  <si>
    <t>A017</t>
  </si>
  <si>
    <t>A018</t>
  </si>
  <si>
    <t>A019</t>
  </si>
  <si>
    <t>A020</t>
  </si>
  <si>
    <t>A021</t>
  </si>
  <si>
    <t>A022</t>
  </si>
  <si>
    <t>A023</t>
  </si>
  <si>
    <t>A024</t>
  </si>
  <si>
    <t>A025</t>
  </si>
  <si>
    <t>A026</t>
  </si>
  <si>
    <t>A027</t>
  </si>
  <si>
    <t>A028</t>
  </si>
  <si>
    <t>A029</t>
  </si>
  <si>
    <t>A030</t>
  </si>
  <si>
    <t>A031</t>
  </si>
  <si>
    <t>A032</t>
  </si>
  <si>
    <t>A033</t>
  </si>
  <si>
    <t>A034</t>
  </si>
  <si>
    <t>A035</t>
  </si>
  <si>
    <t>A036</t>
  </si>
  <si>
    <t>A037</t>
  </si>
  <si>
    <t>A038</t>
  </si>
  <si>
    <t>Typ 1 ještě jednou za druhou stejnou místnost v tomto součtu</t>
  </si>
  <si>
    <t>kpl</t>
  </si>
  <si>
    <t>A039</t>
  </si>
  <si>
    <t>A001ažA038</t>
  </si>
  <si>
    <t>B1</t>
  </si>
  <si>
    <t xml:space="preserve">Učebna typu 2 (20-40 uživatelů) - varianta s projektory - m.č. 120, 121, 130, 217, 219, 220, 221, 223, 224,  226, 318 = 11 učeben tohoto typu
</t>
  </si>
  <si>
    <t>B101</t>
  </si>
  <si>
    <t>B102</t>
  </si>
  <si>
    <t>B103</t>
  </si>
  <si>
    <t>B104</t>
  </si>
  <si>
    <t>B105</t>
  </si>
  <si>
    <t>B108</t>
  </si>
  <si>
    <t>B109</t>
  </si>
  <si>
    <t>B110</t>
  </si>
  <si>
    <t>B111</t>
  </si>
  <si>
    <t>B112</t>
  </si>
  <si>
    <t>B114</t>
  </si>
  <si>
    <t>B116</t>
  </si>
  <si>
    <t>B117</t>
  </si>
  <si>
    <t>B118</t>
  </si>
  <si>
    <t>B119</t>
  </si>
  <si>
    <t>B120</t>
  </si>
  <si>
    <t>B121</t>
  </si>
  <si>
    <t>B122</t>
  </si>
  <si>
    <t>B123</t>
  </si>
  <si>
    <t>B124</t>
  </si>
  <si>
    <t>B125</t>
  </si>
  <si>
    <t>B127</t>
  </si>
  <si>
    <t>B128</t>
  </si>
  <si>
    <t>B129</t>
  </si>
  <si>
    <t>B130</t>
  </si>
  <si>
    <t>B131</t>
  </si>
  <si>
    <t>B132</t>
  </si>
  <si>
    <t>B133</t>
  </si>
  <si>
    <t>Typ 2a ještě 10x za dalších 10 místností tohoto typu  v tomto součtu</t>
  </si>
  <si>
    <t>B101ažB136</t>
  </si>
  <si>
    <t>B2</t>
  </si>
  <si>
    <t xml:space="preserve">Učebna typu 2 (20-40 uživatelů) - varianta s interaktivními tabulemi m.č. 225, 329 = 2 učebny tohoto typu
</t>
  </si>
  <si>
    <t>Interaktivní tabule</t>
  </si>
  <si>
    <t>Typ 2b ještě jednou za další jednu místnost tohoto typu  v tomto součtu</t>
  </si>
  <si>
    <t>B201</t>
  </si>
  <si>
    <t>B202</t>
  </si>
  <si>
    <t>B203</t>
  </si>
  <si>
    <t>B205</t>
  </si>
  <si>
    <t>B206</t>
  </si>
  <si>
    <t>B207</t>
  </si>
  <si>
    <t>B208</t>
  </si>
  <si>
    <t>B209</t>
  </si>
  <si>
    <t>B210</t>
  </si>
  <si>
    <t>B214</t>
  </si>
  <si>
    <t>B201ažB235</t>
  </si>
  <si>
    <t>Seminární místnost typu 3 (4-10 uživatelů) = 4 místnosti tohoto typu m.č. 1S22, 218, 227, 327</t>
  </si>
  <si>
    <t>C1</t>
  </si>
  <si>
    <t>C101</t>
  </si>
  <si>
    <t>C102</t>
  </si>
  <si>
    <t>páry</t>
  </si>
  <si>
    <t>Reproduktory 2.0, 2x 30W, aktivní, 5" basový a 1" výškový reproduktor, 2x vstup RCA, bassreflex, dálkové ovládání, aktivní pár</t>
  </si>
  <si>
    <t>C103</t>
  </si>
  <si>
    <t>C104</t>
  </si>
  <si>
    <t>C105</t>
  </si>
  <si>
    <t>C106</t>
  </si>
  <si>
    <t>C107</t>
  </si>
  <si>
    <t>C108</t>
  </si>
  <si>
    <t>C109</t>
  </si>
  <si>
    <t>C110</t>
  </si>
  <si>
    <t>C2</t>
  </si>
  <si>
    <t>Seminární místnost typu 3 (4-10 uživatelů) - m.č. 1S24 = 1 místnost tohoto typu</t>
  </si>
  <si>
    <t>C3</t>
  </si>
  <si>
    <t>Seminární místnost typu 3 (4-10 uživatelů) - m.č. 119 = 1 místnost tohoto typu - se skenerem</t>
  </si>
  <si>
    <t>Zapojení 3D skeneru (bez jeho dodávky)</t>
  </si>
  <si>
    <t>C304</t>
  </si>
  <si>
    <t>C305</t>
  </si>
  <si>
    <t>C306</t>
  </si>
  <si>
    <t>C307</t>
  </si>
  <si>
    <t>C308</t>
  </si>
  <si>
    <t>C309</t>
  </si>
  <si>
    <t>C310</t>
  </si>
  <si>
    <t>C311</t>
  </si>
  <si>
    <t>C201</t>
  </si>
  <si>
    <t>E</t>
  </si>
  <si>
    <t>Knihovna – TYP 5 - m.č. 134 = 1 místnost tohoto typu</t>
  </si>
  <si>
    <t>E101</t>
  </si>
  <si>
    <t>E102</t>
  </si>
  <si>
    <t>F</t>
  </si>
  <si>
    <t>ZAŠÍVÁRNA – TYP 6 - m.č. 1S11 = 1 místnost tohoto tohoto typu</t>
  </si>
  <si>
    <t>Zasedací místnost – Typ 4 - m.č. 411 = 1 místnost tohoto typu</t>
  </si>
  <si>
    <t>D</t>
  </si>
  <si>
    <t>D001</t>
  </si>
  <si>
    <t>D002</t>
  </si>
  <si>
    <t>D003</t>
  </si>
  <si>
    <t>D004</t>
  </si>
  <si>
    <t>D005</t>
  </si>
  <si>
    <t>D006</t>
  </si>
  <si>
    <t>D007</t>
  </si>
  <si>
    <t>D008</t>
  </si>
  <si>
    <t>D010</t>
  </si>
  <si>
    <t>D012</t>
  </si>
  <si>
    <t>D013</t>
  </si>
  <si>
    <t>D016</t>
  </si>
  <si>
    <t>D017</t>
  </si>
  <si>
    <t>D018</t>
  </si>
  <si>
    <t>D019</t>
  </si>
  <si>
    <t>D020</t>
  </si>
  <si>
    <t>D022</t>
  </si>
  <si>
    <t>D023</t>
  </si>
  <si>
    <t>D024</t>
  </si>
  <si>
    <t>D025</t>
  </si>
  <si>
    <t>D026</t>
  </si>
  <si>
    <t>D027</t>
  </si>
  <si>
    <t>D028</t>
  </si>
  <si>
    <t>D030</t>
  </si>
  <si>
    <t>D031</t>
  </si>
  <si>
    <t>D032</t>
  </si>
  <si>
    <t>D033</t>
  </si>
  <si>
    <t>D034</t>
  </si>
  <si>
    <t>D035</t>
  </si>
  <si>
    <t>D036</t>
  </si>
  <si>
    <t>D037</t>
  </si>
  <si>
    <t>D038</t>
  </si>
  <si>
    <t>Vybudování indukční smyčky</t>
  </si>
  <si>
    <t>Nízkoohmový zesilovač pro indukční smyčku D+M</t>
  </si>
  <si>
    <t>Všechny položky vlastní a individuální, atp. (neoznačené cenovou soustavou) obsahují montáž a dodávku, pomocný materiál a konstrukce a veškeré náklady spojené s úplným dokončením prací obsažených v popisu položky a projektové dokumentaci vč. vnitrostaveništního přesunu hmot a mimostaveništní dopravy.</t>
  </si>
  <si>
    <t xml:space="preserve">Atyp. Zakázková katedra cena cca 18tis. </t>
  </si>
  <si>
    <t>Line-Array reprosoustava dle EN54-24 s asymetrickým vertikálním vyzařováním šikmo dolů na poslechovou plochu při přisazené instalaci na svislou stěnu bez vertikálního náklonu, konstrukční princip odvozený od patentované technologie DGRC kombinuje geometrii měničů s pasivním procesingem. Osazení 6 reproduktorů, jmenovitá zatížitelnost 75W @ 8 Ohm / 72W @ 100V, citlivost 71dB @ 1W/5m, max. SPL 91dB @ 5m, typický dosah 6,5m @ ±3dB / 12m @ ±5dB, frekvenční rozsah 120Hz-17kHz, horizontální vyzařovací úhel 360°/190°/156°/119° @ 0,5/1/2/4kHz. K dispozici data pro simulační SW EASE a CATT. Certifikace dle EN54-24 číslo 1438-CPR-0337, typ B - venkovní aplikace. Tělo hliník, mřížka povrchově upravená ocel, provedení vhodné pro trvalou venkovní instalaci, krytí IP54, rozsah teplot -25...+55°C. Dvě kabelové průchodky a zdvojená interní keramická svorkovnice s tepelnou pojistkou dle BS-5839-8 pro možnost průchozího zapojení více reprosoustav stylem daisy-chain. Součástí dodávky kovový montážní úchyt na stěnu s možností vertikálního posunu reprosoustavy a horizontálního natočení o ±90°, vzdálenost nainstalované reprosoustavy od stěny max. 40mm. Rozměry (ŠxHxV) 128x117x611mm, hmotnost 5,2kg. Barva černá RAL9005</t>
  </si>
  <si>
    <t>Koncový zesilovač</t>
  </si>
  <si>
    <t>Multiformátová audio-video matice</t>
  </si>
  <si>
    <t>Multiformátová video audio matice, 4K 4:4:4, Integrovaný DP, podpora 4k/60, Možnost uložení Loga, Integrované DTP2 porty pro prenos po UTP 2x, integrovaný audio DSP procesor 64bit, HDMI Loop, 5x HDMI in, 1x PD in, 2x DTP2 in, 1x HDMI out, 1x DTP2 out, 4x line audio in, 2x mic in, 2x audio OUT, řízení po RS232 a ETH</t>
  </si>
  <si>
    <t>Převodník VGA na DTP2</t>
  </si>
  <si>
    <t>Převodník DTP2 na HDMI</t>
  </si>
  <si>
    <t>Přijímač signálu DTP2 z obrazové video matice na signál HDMI 2.0 4K</t>
  </si>
  <si>
    <t xml:space="preserve">Řídící jednotka pro ovládání AV techniky a silového rozvaděče, Rozhraní ethernet Wired 10/100 BaseT LAN, Serial port 3x univerzální obousměrný RS232,RS422,RS485, 8x Versatile serial / IR port pouze pro TX, ARM procesor, Internal RAM LPDDR 64 MB, flash 256 MB, modul reálného času, senzor pro IR zachytávání kódů, 24 VDC Power, Web server </t>
  </si>
  <si>
    <t>Převodník RS-232/485, automatický poloduplexní provoz, indikace směru přenosu, Technická specifikace: Napájení: Z modulů po PEXbusu nebo externě 7.5 - 24 V DC/100mA, Přenosová rychlost: 19200 bitů/s, Vstupní/výstupní konektory: RS232 konektor, dutinky nebo svorky do 1.5 mm2, RS485 - 2x konektor RJ-11-4, Rozměry 2 DIN moduly.</t>
  </si>
  <si>
    <t xml:space="preserve"> řídící systém</t>
  </si>
  <si>
    <t>řídící systém</t>
  </si>
  <si>
    <t xml:space="preserve">Dotykový panel pro ovládání AV techniky a silového rozváděče, rozměr obrazovky 7", rozlišení  1 280 x 800 pixelů, provedení vestavný do stolu, rozhraní Ethernet, napájení PoE, web rozhraní. </t>
  </si>
  <si>
    <t>Modul DALI pro silový rozvaděč ,kontrolér pro řízení svítidel po sběrnici DALI, rozhraní ovládání Pex Bus, 16 skupin svítiddel po 64 adresách</t>
  </si>
  <si>
    <t>Patch kabel</t>
  </si>
  <si>
    <t>Koncový zesilovač 4x240W @ 100V (RMS), digitální topologie Class-D s vysokou účinností přes 80%, spínaný zdroj, teplotně řízená aktivní ventilace, integrovaná procesorem řízená ochrana proti zkratu, přetížení, přehřátí a DC napětí. Frekvenční rozsah 50Hz-22kHz @ ±3dB, odstup S/N &gt;100dB, THD+N &lt;0,3%. Na čelním panelu 4stupňová LED indikace vybuzení a stavu nezávisle pro každý kanál, na zadním panelu regulace úrovně a přepínač volitelného Hi-Pass filtru nezávisle pro každý kanál. Vstupní konektory 4x XLR IN + 4x XLR LINK, výstupní konektory 4x Euroblock 4pin pro možnost připojení zdvojeného výstupního vedení ke každému kanálu. Výška 2HU, hmotnost 8,35kg</t>
  </si>
  <si>
    <t>Sada vysílače a přijímače HDMI 4K video signálu po DTP do vzdálenosti 70m s RS232 pro ovládání projektoru,  vysílač je současně vybaven náhledovým výstupem HDMI pro příhledový monitor</t>
  </si>
  <si>
    <t>Vestavné kovové přípojné místo obsahující: 1x230V, 1xLAN, 1xVGA,1xaudio(Jack 3,5“), 1xHDMI, 1x USB, konektory budou uschovány pod víkem, černé nebo bílé provedení, standart AAP, signálové a datové konektory budou řešeny jako pevné konektory, 230V 10A</t>
  </si>
  <si>
    <t>Sada DTP HDMI převodníku s náhledem a přenosem RS232</t>
  </si>
  <si>
    <t>Tlačítkový řídící systém - komplet řídícího systému obsahující tlačítkový ovládací panel určený pro vestavbu do katedry a s přímým propojením na prezentační přepínač a možností vzdálené správy, kotrolér: ovládání zobrazovače po RS232, 2x I/O porty, 3x IR/RS232 porty, 6x relé, konfigurovatelná podsvícená tlačítka (tři barvy), ovládání plátna, 6x tlačítko pro volbu vstupu, správa po LAN, podpora INTERCOMU, Včetně napájecího zdroje 12V 1A.</t>
  </si>
  <si>
    <t>Instalace audio-video techniky (Projektory včetně držáků, Projekční plochy, LCD, AV matice, převodnky HDMI, zesilovač, atd.)</t>
  </si>
  <si>
    <t>Media prezentační přepínač se zesilovačem</t>
  </si>
  <si>
    <t>Nástěnný reproduktor,  k montáži na stěnu i rovnou podložku, včetně úchytu, výkon 15W podle IEC  60268-5 (30W špičkový), rozsah: 100 Hz to 20 kHz, -10 dB, citlivost 83 dB SPL, 1 W, 1 m, impedance 8 Ohm, rozměry 22.2 cm H x 14.6 cm W x 10.2 cm, Barva bílá</t>
  </si>
  <si>
    <t>Audio- video prezentační přepínač s integrovaným koncovým NF zesilovačem. Vstupy: 2x VGA nebo složkové video, 3x HDMI, 1x DTP in, 6x audio line setero, 2x mic. Výstupy: 1x VGA loop, 1x HDMI, 1xDTP out, 2x 25W audio out 8 Ohm, řízení po RS232, napájení 230V</t>
  </si>
  <si>
    <t>Releový box 3x relé 230V 16A, ovládané bezpotenciálovým vstupem, slouží pro posílení výstuplů relé 24V 1A ovládací jednotky talčítkového řídícího systému, posílení výstupních kontaktů relé slouží k ovládání pohybu plátna a spínání AV techniky v katedře, celá sestava je umístěná v samostatné plastové rozvodnici. 
Svorky: Pro vodiče do průřezu 1.5 mm2, Rozměry pro min 6 DIN modulů. Do této jednotky jsou připojeny také tlačítka na stěně určená pro ovládání pohybu plátna nezávisle na řídícím systému.</t>
  </si>
  <si>
    <t xml:space="preserve">LCD Monitor 50" 4K UHD displej - slim design Jednoduchá obsluha, Digital Signage bez nutnosti použití Set-top boxu Instalace horizontálně i vertikálně Vestavěný 4K kompatibilní USB Media Player Zabudované 2 x 10 W reproduktory. Multi Monitoring &amp; Control Software Úhlopříčka: 50" Rozlišení: 3840 × 2160 Typ panelu: VA/Direct LED Jas: 350 cd/m2 Konstastní poměr: 4,000:1 Provoz: 24/7 Odezva: 8 ms </t>
  </si>
  <si>
    <t>Držák monitoru na stěnu, Fixní držák na velká LCD bez naklápění, pro pevnou montáž a rozměry TV do 65", vesa max 800x450 mm, hmotnost do 45kg</t>
  </si>
  <si>
    <t>Přípojné místo na stěně vedle monitoru obsahující: 1x230V, 1xLAN, 1xVGA,1xaudio(Jack 3,5“), 1xHDMI, 1x USB, standart AAP, signálové konektory budou řešeny jako pevné konektory, 230V a USB konektor bude pevný</t>
  </si>
  <si>
    <t>Mobilní vysoce stabilní stojan pro ploché obrazovky, pro TV s úhlopříčkou 37"-70". VESA 600x400, Nosnost až 65 kg, pojízdná kolečka,Výška172 cm, hmotnost 23kg</t>
  </si>
  <si>
    <t>Kabel HDMI 15m</t>
  </si>
  <si>
    <t>Kabel VGA 15m</t>
  </si>
  <si>
    <t>Kabel UTP 15m</t>
  </si>
  <si>
    <t>Přípojné místo na stěně obsahující: 1x230V, 1xLAN, 1xVGA,1xaudio(Jack 3,5“), 1xHDMI, standard AAP, signálové konektory budou řešeny jako pevné konektory, 230V a USB konektor bude pevný</t>
  </si>
  <si>
    <t>Mikrofon pevný</t>
  </si>
  <si>
    <t>A040</t>
  </si>
  <si>
    <t>A041</t>
  </si>
  <si>
    <t>A042</t>
  </si>
  <si>
    <t>A044</t>
  </si>
  <si>
    <t>A043</t>
  </si>
  <si>
    <t xml:space="preserve">Držák pro projektor, Teleskopický stropní držák na projektor do 30 kg, s dosahem 30-180 mm, možnost náklonu a natočení zabezpečí optimální promítací úhel, jemné nastavení podélného a příčného náklonu, aretace ve všech osách zajistí mimořádnou stabilitu, utahovací hlava pro odstranění případné vůle v uchycení, speciální bezpečnostní šrouby, 2 kanály na vedení kabelů po celé délce držáku, kabely mohou být vloženy až po instalaci držáku, kapacita až 8 kabelů o průměru 7 mm, stropní úchyt pro vodorovné i šikmé stropy </t>
  </si>
  <si>
    <t>Instalace projekce, plátna a propojení prvků AVT, VGA, HDMI a LAN  a napájení (vč. kabeláže, keystonů, ukončení na obou stranách, zástrček apod.)</t>
  </si>
  <si>
    <t>Vysílač signálu DTP2 z VGA signálu, pro vstup VGA analogového obrazu do multiformátové prezentační matice.</t>
  </si>
  <si>
    <t xml:space="preserve">Aktivní reproduktor Line Array. Vybaven je zesilovačem třídy D s výkonem 240 W a 24-bit volitelnými konfiguracemi DSP. Obsahuje LED indikátor pro zapnutí, signál a přetížení. </t>
  </si>
  <si>
    <t xml:space="preserve">Instalace kabeláže včetně konektorů </t>
  </si>
  <si>
    <t>Smart TV min. úhlopříčka displeje  43“, min. nativní rozlišení: 3840 x 2160 (4K UHD)</t>
  </si>
  <si>
    <t>Mobilní stojan pro ploché obrazovky, pro TV s úhlopříčkou 37"-70". Nosnost až 40 kg, náklon +10° ~ -10°. Obsahuje polici na AV komponenty 293 x 485 mm, nosnost 10 kg. Stojan - držák TV, police na příslušenství, 4 pojízdná kolečka.</t>
  </si>
  <si>
    <t>Soupis: D.1.4.G AV technika</t>
  </si>
  <si>
    <t>Stavba: Modernizace a rekonstrukce budov B  C Univerzity Hradec Králové, nám. Svobody, budova B</t>
  </si>
  <si>
    <t>A045</t>
  </si>
  <si>
    <t>B106</t>
  </si>
  <si>
    <t>B107</t>
  </si>
  <si>
    <t>B113</t>
  </si>
  <si>
    <t>B115</t>
  </si>
  <si>
    <t>B126</t>
  </si>
  <si>
    <t>B204</t>
  </si>
  <si>
    <t>B211</t>
  </si>
  <si>
    <t>B212</t>
  </si>
  <si>
    <t>B213</t>
  </si>
  <si>
    <t>B215</t>
  </si>
  <si>
    <t>B216</t>
  </si>
  <si>
    <t>B217</t>
  </si>
  <si>
    <t>B218</t>
  </si>
  <si>
    <t>B219</t>
  </si>
  <si>
    <t>B220</t>
  </si>
  <si>
    <t>B221</t>
  </si>
  <si>
    <t>B222</t>
  </si>
  <si>
    <t>B223</t>
  </si>
  <si>
    <t>B224</t>
  </si>
  <si>
    <t>B225</t>
  </si>
  <si>
    <t>B226</t>
  </si>
  <si>
    <t>B227</t>
  </si>
  <si>
    <t>B228</t>
  </si>
  <si>
    <t>B229</t>
  </si>
  <si>
    <t>B230</t>
  </si>
  <si>
    <t>B231</t>
  </si>
  <si>
    <t>B232</t>
  </si>
  <si>
    <t>B233</t>
  </si>
  <si>
    <t>C111</t>
  </si>
  <si>
    <t>C112</t>
  </si>
  <si>
    <t>C202</t>
  </si>
  <si>
    <t>C301</t>
  </si>
  <si>
    <t>C302</t>
  </si>
  <si>
    <t>C303</t>
  </si>
  <si>
    <t>C312</t>
  </si>
  <si>
    <t>C313</t>
  </si>
  <si>
    <t>C314</t>
  </si>
  <si>
    <t>C315</t>
  </si>
  <si>
    <t>D009</t>
  </si>
  <si>
    <t>D011</t>
  </si>
  <si>
    <t>D014</t>
  </si>
  <si>
    <t>D015</t>
  </si>
  <si>
    <t>D021</t>
  </si>
  <si>
    <t>D029</t>
  </si>
  <si>
    <t>D039</t>
  </si>
  <si>
    <t>E103</t>
  </si>
  <si>
    <t>F001</t>
  </si>
  <si>
    <t>F002</t>
  </si>
  <si>
    <t>F003</t>
  </si>
  <si>
    <t>F004</t>
  </si>
  <si>
    <t>F005</t>
  </si>
  <si>
    <t>F006</t>
  </si>
  <si>
    <t>F007</t>
  </si>
  <si>
    <t>F008</t>
  </si>
  <si>
    <t>F009</t>
  </si>
  <si>
    <t>F010</t>
  </si>
  <si>
    <t>F011</t>
  </si>
  <si>
    <t>F012</t>
  </si>
  <si>
    <t>G</t>
  </si>
  <si>
    <t>G101</t>
  </si>
  <si>
    <t>Profesionální LCD monitor: min. 65" VA, rozlišení min. 3840 x 2160. Odezva max. 8 ms, jas min. 350 cd/m2, kontrast min. 4000:1, orientace landscape, provoz min. 16/7
Minimální požadavky na vstupy: 3x HDMI, 1x VGA, 2x USB. Další vlastnosti a funkce: 4K USB Media Player, Light sensor, rámeček T/R/L max. 16mm - B max. 20mm, integrované reproduktory min. 2x 10W. Včetně držáku pro připevnění TV na stěnu.</t>
  </si>
  <si>
    <t>G102</t>
  </si>
  <si>
    <t>Digitální přehrávač pro systém zobrazovacího zařízení (digital signage). Podpora videa 4K, podpora vícezónového zobrazení videa, obrazů, HTML a RSSfeed. Formáty zobrazení: H.265, H.264(MPEG-4, Part 10), MPEG-2, MPEG-1
Videokontejnery: .ts, .mpg, .vob, .mov, .mp4, .m2ts, .wmv 
Obrazy: BMP, JPEG, PNG. Audioformáty: MP2, MP3, AAC, and WAV (průchozí AC3). Slot pro paměťové karty typu SD/SDXC. Rozhraní: USB, GPIO port 8-pin, RS-232, HDMI, 3.5mm audio výstup, GigabitEthernet, M.2 slot pro Wifi/BT. Součástí dodávky SW pro správu obsahu</t>
  </si>
  <si>
    <t>G103</t>
  </si>
  <si>
    <t>Montáž, oživení, drobný spotřební materiál</t>
  </si>
  <si>
    <t>INFOPANELY NA CHODBÁCH – TYP 7</t>
  </si>
  <si>
    <t>Součet celkem bez DPH</t>
  </si>
  <si>
    <t xml:space="preserve">Držák pro projektor, Teleskopický stropní držák na projektor do 30 kg, s dosahem 30-180 mm, možnost náklonu a natočení zabezpečí optimální promítací úhel, jemné nastavení podélného a příčného náklonu, aretace ve všech osách zajistí mimořádnou stabilitu, utahovací hlava pro odstranění případné vůle v uchycení, speciální bezpečnostní šrouby, 2 kanály na vedení kabelů po celé délce držáku, kabely mohou být vloženy až po instalaci držáku, kapacita až 8 kabelů o průměru 7 mm, stropní úchyt pro vodorovné i šikmé stropy, držák musí být komaptibilní s datovým projektorem RICOH PJ WXL5670 </t>
  </si>
  <si>
    <t>Projektor je přímou dodávkou investora, položka zahnuje pouze demontáž v objektu B včetně držáku, uskladnění a montáž vč. Pomocného materiálu</t>
  </si>
  <si>
    <t>Intetraktivní tabule Smart Board 885 + repro Smart SBA-V je přímou dodávkou investora, položka zahrnuje demontáž v objektu B včetně držáků, uskladnění a montáž vč. Pomocného materiálu</t>
  </si>
  <si>
    <t>H</t>
  </si>
  <si>
    <t>Demontáže + uskladnění u objednatele</t>
  </si>
  <si>
    <t>H101</t>
  </si>
  <si>
    <t>Datový projektor včetně držáku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</si>
</sst>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D_M_-;\-* #,##0.00\ _D_M_-;_-* \-??\ _D_M_-;_-@_-"/>
    <numFmt numFmtId="165" formatCode="_-* #,##0.00&quot; Kč&quot;_-;\-* #,##0.00&quot; Kč&quot;_-;_-* \-??&quot; Kč&quot;_-;_-@_-"/>
    <numFmt numFmtId="166" formatCode="&quot;E.4.13.&quot;00"/>
    <numFmt numFmtId="167" formatCode="#,##0&quot; Kč&quot;"/>
  </numFmts>
  <fonts count="42">
    <font>
      <sz val="11"/>
      <color indexed="8"/>
      <name val="Calibri"/>
      <family val="2"/>
      <charset val="238"/>
    </font>
    <font>
      <sz val="11"/>
      <color indexed="9"/>
      <name val="Calibri"/>
      <family val="2"/>
      <charset val="238"/>
    </font>
    <font>
      <b/>
      <sz val="11"/>
      <color indexed="8"/>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0"/>
      <name val="Arial CE"/>
      <family val="2"/>
      <charset val="238"/>
    </font>
    <font>
      <b/>
      <sz val="18"/>
      <color indexed="56"/>
      <name val="Cambria"/>
      <family val="2"/>
      <charset val="238"/>
    </font>
    <font>
      <sz val="11"/>
      <color indexed="52"/>
      <name val="Calibri"/>
      <family val="2"/>
      <charset val="238"/>
    </font>
    <font>
      <sz val="11"/>
      <color indexed="17"/>
      <name val="Calibri"/>
      <family val="2"/>
      <charset val="238"/>
    </font>
    <font>
      <sz val="10"/>
      <name val="Arial"/>
      <family val="2"/>
      <charset val="238"/>
    </font>
    <font>
      <sz val="12"/>
      <name val="Times New Roman"/>
      <family val="1"/>
      <charset val="238"/>
    </font>
    <font>
      <sz val="11"/>
      <color indexed="10"/>
      <name val="Calibri"/>
      <family val="2"/>
      <charset val="238"/>
    </font>
    <font>
      <sz val="11"/>
      <color indexed="62"/>
      <name val="Calibri"/>
      <family val="2"/>
      <charset val="238"/>
    </font>
    <font>
      <i/>
      <sz val="11"/>
      <color indexed="23"/>
      <name val="Calibri"/>
      <family val="2"/>
      <charset val="238"/>
    </font>
    <font>
      <b/>
      <sz val="11"/>
      <color indexed="52"/>
      <name val="Calibri"/>
      <family val="2"/>
      <charset val="238"/>
    </font>
    <font>
      <b/>
      <sz val="11"/>
      <color indexed="63"/>
      <name val="Calibri"/>
      <family val="2"/>
      <charset val="238"/>
    </font>
    <font>
      <sz val="11"/>
      <name val="Calibri"/>
      <family val="2"/>
      <charset val="238"/>
    </font>
    <font>
      <sz val="11"/>
      <name val="Arial"/>
      <family val="2"/>
      <charset val="238"/>
    </font>
    <font>
      <b/>
      <sz val="12"/>
      <name val="Arial"/>
      <family val="2"/>
      <charset val="238"/>
    </font>
    <font>
      <b/>
      <sz val="8"/>
      <name val="Arial"/>
      <family val="2"/>
      <charset val="238"/>
    </font>
    <font>
      <sz val="10"/>
      <name val="Calibri"/>
      <family val="2"/>
      <charset val="238"/>
    </font>
    <font>
      <b/>
      <sz val="10"/>
      <name val="Arial"/>
      <family val="2"/>
      <charset val="238"/>
    </font>
    <font>
      <sz val="8"/>
      <name val="Arial"/>
      <family val="2"/>
      <charset val="238"/>
    </font>
    <font>
      <sz val="8"/>
      <name val="Arial CE"/>
      <family val="2"/>
      <charset val="238"/>
    </font>
    <font>
      <sz val="8"/>
      <name val="Calibri"/>
      <family val="2"/>
      <charset val="238"/>
    </font>
    <font>
      <sz val="8"/>
      <name val="Arial "/>
      <family val="2"/>
      <charset val="238"/>
    </font>
    <font>
      <sz val="8"/>
      <name val="Calibri"/>
      <family val="2"/>
    </font>
    <font>
      <b/>
      <sz val="12"/>
      <name val="Arial"/>
      <family val="2"/>
    </font>
    <font>
      <b/>
      <sz val="8"/>
      <name val="Calibri"/>
      <family val="2"/>
    </font>
    <font>
      <sz val="12"/>
      <name val="Times New Roman"/>
      <family val="1"/>
    </font>
    <font>
      <sz val="11"/>
      <color indexed="8"/>
      <name val="Calibri"/>
      <family val="2"/>
      <charset val="238"/>
    </font>
    <font>
      <b/>
      <sz val="8"/>
      <name val="Calibri"/>
      <family val="2"/>
      <charset val="238"/>
    </font>
    <font>
      <b/>
      <sz val="11"/>
      <name val="Calibri"/>
      <family val="2"/>
      <charset val="238"/>
    </font>
    <font>
      <b/>
      <sz val="10"/>
      <name val="Calibri"/>
      <family val="2"/>
      <charset val="238"/>
    </font>
    <font>
      <sz val="9"/>
      <name val="Arial"/>
      <family val="2"/>
      <charset val="238"/>
    </font>
    <font>
      <sz val="9"/>
      <name val="Arial CE"/>
      <family val="2"/>
      <charset val="238"/>
    </font>
    <font>
      <sz val="9"/>
      <name val="Calibri"/>
      <family val="2"/>
      <charset val="238"/>
    </font>
    <font>
      <u/>
      <sz val="11"/>
      <color theme="10"/>
      <name val="Calibri"/>
      <family val="2"/>
      <charset val="238"/>
    </font>
    <font>
      <u/>
      <sz val="10"/>
      <color theme="10"/>
      <name val="Calibri"/>
      <family val="2"/>
      <charset val="238"/>
    </font>
  </fonts>
  <fills count="2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s>
  <borders count="21">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medium">
        <color indexed="8"/>
      </right>
      <top style="medium">
        <color indexed="8"/>
      </top>
      <bottom style="medium">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64"/>
      </bottom>
      <diagonal/>
    </border>
  </borders>
  <cellStyleXfs count="48">
    <xf numFmtId="0" fontId="0" fillId="0" borderId="0"/>
    <xf numFmtId="0" fontId="33" fillId="2" borderId="0" applyNumberFormat="0" applyBorder="0" applyAlignment="0" applyProtection="0"/>
    <xf numFmtId="0" fontId="33" fillId="3" borderId="0" applyNumberFormat="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1" fillId="12"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 fillId="0" borderId="1" applyNumberFormat="0" applyFill="0" applyAlignment="0" applyProtection="0"/>
    <xf numFmtId="164" fontId="33" fillId="0" borderId="0" applyFill="0" applyBorder="0" applyAlignment="0" applyProtection="0"/>
    <xf numFmtId="0" fontId="40" fillId="0" borderId="0" applyNumberFormat="0" applyFill="0" applyBorder="0" applyAlignment="0" applyProtection="0"/>
    <xf numFmtId="0" fontId="3" fillId="16" borderId="2" applyNumberFormat="0" applyAlignment="0" applyProtection="0"/>
    <xf numFmtId="0" fontId="4" fillId="0" borderId="3" applyNumberFormat="0" applyFill="0" applyAlignment="0" applyProtection="0"/>
    <xf numFmtId="0" fontId="5" fillId="0" borderId="4" applyNumberFormat="0" applyFill="0" applyAlignment="0" applyProtection="0"/>
    <xf numFmtId="0" fontId="6" fillId="0" borderId="5" applyNumberFormat="0" applyFill="0" applyAlignment="0" applyProtection="0"/>
    <xf numFmtId="0" fontId="6" fillId="0" borderId="0" applyNumberFormat="0" applyFill="0" applyBorder="0" applyAlignment="0" applyProtection="0"/>
    <xf numFmtId="0" fontId="9" fillId="0" borderId="0" applyNumberFormat="0" applyFill="0" applyBorder="0" applyAlignment="0" applyProtection="0"/>
    <xf numFmtId="0" fontId="7" fillId="17" borderId="0" applyNumberFormat="0" applyBorder="0" applyAlignment="0" applyProtection="0"/>
    <xf numFmtId="0" fontId="33" fillId="0" borderId="0"/>
    <xf numFmtId="0" fontId="8" fillId="0" borderId="0"/>
    <xf numFmtId="0" fontId="33" fillId="0" borderId="0"/>
    <xf numFmtId="0" fontId="33" fillId="18" borderId="6" applyNumberFormat="0" applyAlignment="0" applyProtection="0"/>
    <xf numFmtId="0" fontId="10" fillId="0" borderId="7" applyNumberFormat="0" applyFill="0" applyAlignment="0" applyProtection="0"/>
    <xf numFmtId="0" fontId="11" fillId="4" borderId="0" applyNumberFormat="0" applyBorder="0" applyAlignment="0" applyProtection="0"/>
    <xf numFmtId="0" fontId="12" fillId="0" borderId="0"/>
    <xf numFmtId="0" fontId="13" fillId="0" borderId="0"/>
    <xf numFmtId="0" fontId="14" fillId="0" borderId="0" applyNumberFormat="0" applyFill="0" applyBorder="0" applyAlignment="0" applyProtection="0"/>
    <xf numFmtId="0" fontId="15" fillId="7" borderId="8" applyNumberFormat="0" applyAlignment="0" applyProtection="0"/>
    <xf numFmtId="0" fontId="17" fillId="19" borderId="8" applyNumberFormat="0" applyAlignment="0" applyProtection="0"/>
    <xf numFmtId="0" fontId="18" fillId="19" borderId="9" applyNumberFormat="0" applyAlignment="0" applyProtection="0"/>
    <xf numFmtId="0" fontId="16" fillId="0" borderId="0" applyNumberFormat="0" applyFill="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23" borderId="0" applyNumberFormat="0" applyBorder="0" applyAlignment="0" applyProtection="0"/>
  </cellStyleXfs>
  <cellXfs count="145">
    <xf numFmtId="0" fontId="0" fillId="0" borderId="0" xfId="0"/>
    <xf numFmtId="0" fontId="19" fillId="0" borderId="0" xfId="0" applyFont="1" applyFill="1" applyBorder="1"/>
    <xf numFmtId="0" fontId="19" fillId="0" borderId="0" xfId="0" applyFont="1" applyFill="1" applyBorder="1" applyAlignment="1">
      <alignment horizontal="right"/>
    </xf>
    <xf numFmtId="49" fontId="20" fillId="0" borderId="10" xfId="0" applyNumberFormat="1" applyFont="1" applyFill="1" applyBorder="1" applyAlignment="1">
      <alignment horizontal="center" vertical="center" wrapText="1"/>
    </xf>
    <xf numFmtId="49" fontId="20" fillId="0" borderId="11" xfId="0" applyNumberFormat="1" applyFont="1" applyFill="1" applyBorder="1" applyAlignment="1">
      <alignment horizontal="center" vertical="center" wrapText="1"/>
    </xf>
    <xf numFmtId="0" fontId="20" fillId="0" borderId="11" xfId="0" applyFont="1" applyFill="1" applyBorder="1" applyAlignment="1">
      <alignment horizontal="center" vertical="center"/>
    </xf>
    <xf numFmtId="49" fontId="20" fillId="0" borderId="0" xfId="0" applyNumberFormat="1" applyFont="1" applyFill="1" applyBorder="1" applyAlignment="1">
      <alignment horizontal="center" vertical="center" wrapText="1"/>
    </xf>
    <xf numFmtId="0" fontId="20" fillId="0" borderId="0" xfId="0" applyFont="1" applyFill="1" applyBorder="1" applyAlignment="1">
      <alignment horizontal="center" vertical="center"/>
    </xf>
    <xf numFmtId="0" fontId="20" fillId="0" borderId="0" xfId="0" applyFont="1" applyFill="1" applyBorder="1" applyAlignment="1">
      <alignment horizontal="right" vertical="center" wrapText="1"/>
    </xf>
    <xf numFmtId="49" fontId="12" fillId="0" borderId="12" xfId="0" applyNumberFormat="1" applyFont="1" applyFill="1" applyBorder="1" applyAlignment="1">
      <alignment vertical="center"/>
    </xf>
    <xf numFmtId="2" fontId="21" fillId="0" borderId="12" xfId="0" applyNumberFormat="1" applyFont="1" applyFill="1" applyBorder="1" applyAlignment="1">
      <alignment vertical="center" wrapText="1"/>
    </xf>
    <xf numFmtId="165" fontId="22" fillId="0" borderId="12" xfId="0" applyNumberFormat="1" applyFont="1" applyFill="1" applyBorder="1" applyAlignment="1">
      <alignment horizontal="right" vertical="center"/>
    </xf>
    <xf numFmtId="0" fontId="12" fillId="0" borderId="12" xfId="0" applyFont="1" applyFill="1" applyBorder="1" applyAlignment="1">
      <alignment horizontal="right" vertical="center"/>
    </xf>
    <xf numFmtId="2" fontId="24" fillId="0" borderId="12" xfId="0" applyNumberFormat="1" applyFont="1" applyFill="1" applyBorder="1" applyAlignment="1">
      <alignment vertical="center"/>
    </xf>
    <xf numFmtId="14" fontId="25" fillId="0" borderId="12" xfId="0" applyNumberFormat="1" applyFont="1" applyFill="1" applyBorder="1" applyAlignment="1">
      <alignment horizontal="right" vertical="center"/>
    </xf>
    <xf numFmtId="0" fontId="19" fillId="0" borderId="12" xfId="0" applyFont="1" applyFill="1" applyBorder="1" applyAlignment="1">
      <alignment horizontal="right"/>
    </xf>
    <xf numFmtId="0" fontId="25" fillId="0" borderId="12" xfId="31" applyNumberFormat="1" applyFont="1" applyFill="1" applyBorder="1" applyAlignment="1">
      <alignment horizontal="center" vertical="center" wrapText="1"/>
    </xf>
    <xf numFmtId="166" fontId="25" fillId="0" borderId="12" xfId="31" applyNumberFormat="1" applyFont="1" applyFill="1" applyBorder="1" applyAlignment="1">
      <alignment horizontal="center" vertical="center" wrapText="1"/>
    </xf>
    <xf numFmtId="0" fontId="26" fillId="0" borderId="12" xfId="30" applyFont="1" applyFill="1" applyBorder="1" applyAlignment="1">
      <alignment horizontal="left" vertical="center" wrapText="1" shrinkToFit="1"/>
    </xf>
    <xf numFmtId="0" fontId="25" fillId="0" borderId="12" xfId="0" applyFont="1" applyFill="1" applyBorder="1" applyAlignment="1">
      <alignment vertical="center" wrapText="1"/>
    </xf>
    <xf numFmtId="0" fontId="26" fillId="0" borderId="12" xfId="0" applyNumberFormat="1" applyFont="1" applyFill="1" applyBorder="1" applyAlignment="1" applyProtection="1">
      <alignment vertical="center" wrapText="1"/>
      <protection locked="0"/>
    </xf>
    <xf numFmtId="0" fontId="26" fillId="0" borderId="0" xfId="30" applyFont="1" applyFill="1" applyBorder="1" applyAlignment="1">
      <alignment horizontal="left" vertical="center" wrapText="1" shrinkToFit="1"/>
    </xf>
    <xf numFmtId="2" fontId="21" fillId="0" borderId="12" xfId="0" applyNumberFormat="1" applyFont="1" applyFill="1" applyBorder="1" applyAlignment="1">
      <alignment vertical="center"/>
    </xf>
    <xf numFmtId="0" fontId="19" fillId="0" borderId="12" xfId="0" applyFont="1" applyFill="1" applyBorder="1"/>
    <xf numFmtId="166" fontId="12" fillId="0" borderId="12" xfId="31" applyNumberFormat="1" applyFont="1" applyFill="1" applyBorder="1" applyAlignment="1">
      <alignment horizontal="center" vertical="center" wrapText="1"/>
    </xf>
    <xf numFmtId="0" fontId="28" fillId="0" borderId="12" xfId="0" applyNumberFormat="1" applyFont="1" applyFill="1" applyBorder="1" applyAlignment="1" applyProtection="1">
      <alignment vertical="center" wrapText="1"/>
      <protection locked="0"/>
    </xf>
    <xf numFmtId="0" fontId="27" fillId="0" borderId="0" xfId="0" applyFont="1" applyFill="1" applyBorder="1"/>
    <xf numFmtId="49" fontId="25" fillId="0" borderId="12" xfId="0" applyNumberFormat="1" applyFont="1" applyFill="1" applyBorder="1" applyAlignment="1">
      <alignment vertical="center"/>
    </xf>
    <xf numFmtId="0" fontId="25" fillId="0" borderId="0" xfId="31" applyNumberFormat="1" applyFont="1" applyFill="1" applyBorder="1" applyAlignment="1">
      <alignment horizontal="center" vertical="center" wrapText="1"/>
    </xf>
    <xf numFmtId="49" fontId="25" fillId="0" borderId="0" xfId="0" applyNumberFormat="1" applyFont="1" applyFill="1" applyBorder="1" applyAlignment="1">
      <alignment horizontal="center" vertical="center"/>
    </xf>
    <xf numFmtId="2" fontId="21" fillId="0" borderId="0" xfId="0" applyNumberFormat="1" applyFont="1" applyFill="1" applyBorder="1" applyAlignment="1">
      <alignment vertical="center"/>
    </xf>
    <xf numFmtId="165" fontId="22" fillId="0" borderId="0" xfId="0" applyNumberFormat="1" applyFont="1" applyFill="1" applyBorder="1" applyAlignment="1">
      <alignment horizontal="right" vertical="center"/>
    </xf>
    <xf numFmtId="0" fontId="12" fillId="0" borderId="0" xfId="0" applyFont="1" applyFill="1" applyBorder="1" applyAlignment="1">
      <alignment horizontal="right" vertical="center"/>
    </xf>
    <xf numFmtId="0" fontId="27" fillId="0" borderId="0" xfId="0" applyFont="1" applyFill="1" applyBorder="1" applyAlignment="1">
      <alignment horizontal="center"/>
    </xf>
    <xf numFmtId="0" fontId="27" fillId="0" borderId="12" xfId="0" applyFont="1" applyFill="1" applyBorder="1" applyAlignment="1">
      <alignment horizontal="center"/>
    </xf>
    <xf numFmtId="0" fontId="26" fillId="0" borderId="0" xfId="30" applyFont="1" applyFill="1" applyBorder="1" applyAlignment="1">
      <alignment horizontal="right" vertical="center"/>
    </xf>
    <xf numFmtId="0" fontId="26" fillId="0" borderId="0" xfId="0" applyNumberFormat="1" applyFont="1" applyFill="1" applyBorder="1" applyAlignment="1" applyProtection="1">
      <alignment vertical="center" wrapText="1"/>
      <protection locked="0"/>
    </xf>
    <xf numFmtId="49" fontId="25" fillId="0" borderId="13" xfId="0" applyNumberFormat="1" applyFont="1" applyFill="1" applyBorder="1" applyAlignment="1">
      <alignment vertical="center"/>
    </xf>
    <xf numFmtId="14" fontId="25" fillId="0" borderId="13" xfId="0" applyNumberFormat="1" applyFont="1" applyFill="1" applyBorder="1" applyAlignment="1">
      <alignment horizontal="right" vertical="center"/>
    </xf>
    <xf numFmtId="0" fontId="12" fillId="0" borderId="13" xfId="0" applyFont="1" applyFill="1" applyBorder="1" applyAlignment="1">
      <alignment horizontal="right" vertical="center"/>
    </xf>
    <xf numFmtId="49" fontId="25" fillId="0" borderId="0" xfId="0" applyNumberFormat="1" applyFont="1" applyFill="1" applyBorder="1" applyAlignment="1">
      <alignment vertical="center"/>
    </xf>
    <xf numFmtId="14" fontId="25" fillId="0" borderId="0" xfId="0" applyNumberFormat="1" applyFont="1" applyFill="1" applyBorder="1" applyAlignment="1">
      <alignment horizontal="right" vertical="center"/>
    </xf>
    <xf numFmtId="0" fontId="19" fillId="0" borderId="0" xfId="0" applyFont="1" applyFill="1" applyBorder="1" applyAlignment="1">
      <alignment horizontal="center"/>
    </xf>
    <xf numFmtId="49" fontId="12" fillId="0" borderId="13"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49" fontId="12" fillId="0" borderId="12" xfId="0" applyNumberFormat="1" applyFont="1" applyFill="1" applyBorder="1" applyAlignment="1">
      <alignment horizontal="center" vertical="center"/>
    </xf>
    <xf numFmtId="0" fontId="19" fillId="0" borderId="12" xfId="0" applyFont="1" applyFill="1" applyBorder="1" applyAlignment="1">
      <alignment horizontal="center"/>
    </xf>
    <xf numFmtId="2" fontId="21" fillId="0" borderId="12" xfId="0" applyNumberFormat="1" applyFont="1" applyFill="1" applyBorder="1" applyAlignment="1">
      <alignment horizontal="center" vertical="center" wrapText="1"/>
    </xf>
    <xf numFmtId="0" fontId="29" fillId="0" borderId="12" xfId="30" applyFont="1" applyFill="1" applyBorder="1" applyAlignment="1">
      <alignment horizontal="right" vertical="center"/>
    </xf>
    <xf numFmtId="3" fontId="29" fillId="0" borderId="12" xfId="0" applyNumberFormat="1" applyFont="1" applyFill="1" applyBorder="1" applyAlignment="1">
      <alignment horizontal="right" vertical="center" wrapText="1"/>
    </xf>
    <xf numFmtId="0" fontId="29" fillId="0" borderId="12" xfId="0" applyFont="1" applyFill="1" applyBorder="1" applyAlignment="1">
      <alignment horizontal="right"/>
    </xf>
    <xf numFmtId="0" fontId="29" fillId="0" borderId="0" xfId="0" applyFont="1" applyFill="1" applyBorder="1" applyAlignment="1">
      <alignment horizontal="right"/>
    </xf>
    <xf numFmtId="0" fontId="25" fillId="0" borderId="13" xfId="31" applyNumberFormat="1" applyFont="1" applyFill="1" applyBorder="1" applyAlignment="1">
      <alignment horizontal="center" vertical="center" wrapText="1"/>
    </xf>
    <xf numFmtId="0" fontId="27" fillId="0" borderId="13" xfId="0" applyFont="1" applyFill="1" applyBorder="1" applyAlignment="1">
      <alignment horizontal="center"/>
    </xf>
    <xf numFmtId="0" fontId="26" fillId="0" borderId="13" xfId="0" applyNumberFormat="1" applyFont="1" applyFill="1" applyBorder="1" applyAlignment="1" applyProtection="1">
      <alignment vertical="center" wrapText="1"/>
      <protection locked="0"/>
    </xf>
    <xf numFmtId="0" fontId="29" fillId="0" borderId="13" xfId="0" applyFont="1" applyFill="1" applyBorder="1" applyAlignment="1">
      <alignment horizontal="right"/>
    </xf>
    <xf numFmtId="2" fontId="30" fillId="0" borderId="12" xfId="0" applyNumberFormat="1" applyFont="1" applyFill="1" applyBorder="1" applyAlignment="1">
      <alignment horizontal="center" vertical="center" wrapText="1"/>
    </xf>
    <xf numFmtId="2" fontId="30" fillId="0" borderId="12" xfId="0" applyNumberFormat="1" applyFont="1" applyFill="1" applyBorder="1" applyAlignment="1">
      <alignment vertical="center" wrapText="1"/>
    </xf>
    <xf numFmtId="165" fontId="31" fillId="0" borderId="12" xfId="0" applyNumberFormat="1" applyFont="1" applyFill="1" applyBorder="1" applyAlignment="1">
      <alignment horizontal="right" vertical="center"/>
    </xf>
    <xf numFmtId="0" fontId="29" fillId="0" borderId="12" xfId="0" applyFont="1" applyFill="1" applyBorder="1" applyAlignment="1">
      <alignment horizontal="right" vertical="center"/>
    </xf>
    <xf numFmtId="166" fontId="25" fillId="0" borderId="0" xfId="31" applyNumberFormat="1" applyFont="1" applyFill="1" applyBorder="1" applyAlignment="1">
      <alignment horizontal="center" vertical="center" wrapText="1"/>
    </xf>
    <xf numFmtId="0" fontId="25" fillId="0" borderId="0" xfId="0" applyFont="1" applyFill="1" applyBorder="1" applyAlignment="1">
      <alignment vertical="center" wrapText="1"/>
    </xf>
    <xf numFmtId="0" fontId="29" fillId="0" borderId="0" xfId="30" applyFont="1" applyFill="1" applyBorder="1" applyAlignment="1">
      <alignment horizontal="right" vertical="center"/>
    </xf>
    <xf numFmtId="3" fontId="29" fillId="0" borderId="0" xfId="0" applyNumberFormat="1" applyFont="1" applyFill="1" applyBorder="1" applyAlignment="1">
      <alignment horizontal="right" vertical="center" wrapText="1"/>
    </xf>
    <xf numFmtId="3" fontId="25" fillId="0" borderId="0" xfId="0" applyNumberFormat="1" applyFont="1" applyFill="1" applyBorder="1" applyAlignment="1">
      <alignment horizontal="right" vertical="center" wrapText="1"/>
    </xf>
    <xf numFmtId="2" fontId="30" fillId="0" borderId="13" xfId="0" applyNumberFormat="1" applyFont="1" applyFill="1" applyBorder="1" applyAlignment="1">
      <alignment horizontal="center" vertical="center" wrapText="1"/>
    </xf>
    <xf numFmtId="2" fontId="30" fillId="0" borderId="13" xfId="0" applyNumberFormat="1" applyFont="1" applyFill="1" applyBorder="1" applyAlignment="1">
      <alignment vertical="center" wrapText="1"/>
    </xf>
    <xf numFmtId="165" fontId="22" fillId="0" borderId="13" xfId="0" applyNumberFormat="1" applyFont="1" applyFill="1" applyBorder="1" applyAlignment="1">
      <alignment horizontal="right" vertical="center"/>
    </xf>
    <xf numFmtId="0" fontId="26" fillId="0" borderId="13" xfId="30" applyFont="1" applyFill="1" applyBorder="1" applyAlignment="1">
      <alignment horizontal="left" vertical="center" wrapText="1" shrinkToFit="1"/>
    </xf>
    <xf numFmtId="0" fontId="19" fillId="0" borderId="0" xfId="0" applyFont="1" applyFill="1" applyBorder="1" applyAlignment="1">
      <alignment horizontal="center" vertical="center"/>
    </xf>
    <xf numFmtId="0" fontId="12" fillId="0" borderId="11"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20" fillId="0" borderId="0" xfId="0" applyFont="1" applyFill="1" applyBorder="1" applyAlignment="1">
      <alignment horizontal="center" vertical="center" wrapText="1"/>
    </xf>
    <xf numFmtId="4" fontId="12" fillId="0" borderId="12" xfId="0" applyNumberFormat="1" applyFont="1" applyFill="1" applyBorder="1" applyAlignment="1">
      <alignment horizontal="center" vertical="center"/>
    </xf>
    <xf numFmtId="0" fontId="23" fillId="0" borderId="12" xfId="0" applyFont="1" applyFill="1" applyBorder="1" applyAlignment="1">
      <alignment horizontal="center" vertical="center"/>
    </xf>
    <xf numFmtId="0" fontId="19" fillId="0" borderId="12" xfId="0" applyFont="1" applyFill="1" applyBorder="1" applyAlignment="1">
      <alignment horizontal="center" vertical="center"/>
    </xf>
    <xf numFmtId="167" fontId="29" fillId="0" borderId="12" xfId="0" applyNumberFormat="1" applyFont="1" applyFill="1" applyBorder="1" applyAlignment="1">
      <alignment horizontal="center" vertical="center"/>
    </xf>
    <xf numFmtId="167" fontId="29" fillId="0" borderId="0" xfId="0" applyNumberFormat="1" applyFont="1" applyFill="1" applyBorder="1" applyAlignment="1">
      <alignment horizontal="center" vertical="center"/>
    </xf>
    <xf numFmtId="167" fontId="34" fillId="0" borderId="0" xfId="0" applyNumberFormat="1" applyFont="1" applyFill="1" applyBorder="1" applyAlignment="1">
      <alignment horizontal="center" vertical="center"/>
    </xf>
    <xf numFmtId="167" fontId="29" fillId="0" borderId="13" xfId="0" applyNumberFormat="1" applyFont="1" applyFill="1" applyBorder="1" applyAlignment="1">
      <alignment horizontal="center" vertical="center"/>
    </xf>
    <xf numFmtId="167" fontId="29" fillId="0" borderId="15" xfId="0" applyNumberFormat="1" applyFont="1" applyFill="1" applyBorder="1" applyAlignment="1">
      <alignment horizontal="center" vertical="center"/>
    </xf>
    <xf numFmtId="4" fontId="29" fillId="0" borderId="12" xfId="0" applyNumberFormat="1" applyFont="1" applyFill="1" applyBorder="1" applyAlignment="1">
      <alignment horizontal="center" vertical="center"/>
    </xf>
    <xf numFmtId="0" fontId="29" fillId="0" borderId="12" xfId="0" applyFont="1" applyFill="1" applyBorder="1" applyAlignment="1">
      <alignment horizontal="center" vertical="center"/>
    </xf>
    <xf numFmtId="167" fontId="27" fillId="0" borderId="0" xfId="0" applyNumberFormat="1" applyFont="1" applyFill="1" applyBorder="1" applyAlignment="1">
      <alignment horizontal="center" vertical="center"/>
    </xf>
    <xf numFmtId="167" fontId="27" fillId="0" borderId="12" xfId="0" applyNumberFormat="1" applyFont="1" applyFill="1" applyBorder="1" applyAlignment="1">
      <alignment horizontal="center" vertical="center"/>
    </xf>
    <xf numFmtId="4" fontId="12" fillId="0" borderId="13" xfId="0" applyNumberFormat="1" applyFont="1" applyFill="1" applyBorder="1" applyAlignment="1">
      <alignment horizontal="center" vertical="center"/>
    </xf>
    <xf numFmtId="167" fontId="35" fillId="0" borderId="13" xfId="0" applyNumberFormat="1" applyFont="1" applyFill="1" applyBorder="1" applyAlignment="1">
      <alignment horizontal="center" vertical="center"/>
    </xf>
    <xf numFmtId="0" fontId="19" fillId="0" borderId="13" xfId="0" applyFont="1" applyFill="1" applyBorder="1" applyAlignment="1">
      <alignment horizontal="center" vertical="center"/>
    </xf>
    <xf numFmtId="4" fontId="12" fillId="0" borderId="0" xfId="0" applyNumberFormat="1" applyFont="1" applyFill="1" applyBorder="1" applyAlignment="1">
      <alignment horizontal="center" vertical="center"/>
    </xf>
    <xf numFmtId="0" fontId="23" fillId="0" borderId="13" xfId="0" applyFont="1" applyFill="1" applyBorder="1" applyAlignment="1">
      <alignment horizontal="center" vertical="center"/>
    </xf>
    <xf numFmtId="167" fontId="27" fillId="0" borderId="13" xfId="0" applyNumberFormat="1" applyFont="1" applyFill="1" applyBorder="1" applyAlignment="1">
      <alignment horizontal="center" vertical="center"/>
    </xf>
    <xf numFmtId="167" fontId="36" fillId="0" borderId="0" xfId="0" applyNumberFormat="1" applyFont="1" applyFill="1" applyBorder="1" applyAlignment="1">
      <alignment horizontal="center" vertical="center"/>
    </xf>
    <xf numFmtId="0" fontId="23"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23" fillId="0" borderId="0" xfId="0" applyFont="1" applyFill="1" applyBorder="1" applyAlignment="1">
      <alignment horizontal="center" vertical="center" wrapText="1"/>
    </xf>
    <xf numFmtId="0" fontId="39" fillId="0" borderId="0" xfId="0" applyFont="1" applyFill="1" applyBorder="1" applyAlignment="1">
      <alignment horizontal="center" vertical="center"/>
    </xf>
    <xf numFmtId="0" fontId="39" fillId="0" borderId="0" xfId="0" applyFont="1" applyFill="1" applyBorder="1"/>
    <xf numFmtId="0" fontId="23" fillId="0" borderId="0" xfId="0" applyFont="1" applyFill="1" applyBorder="1" applyAlignment="1">
      <alignment horizontal="center" vertical="center" wrapText="1" shrinkToFit="1"/>
    </xf>
    <xf numFmtId="0" fontId="26" fillId="0" borderId="12" xfId="30" applyFont="1" applyFill="1" applyBorder="1" applyAlignment="1">
      <alignment horizontal="right" vertical="center"/>
    </xf>
    <xf numFmtId="3" fontId="37" fillId="0" borderId="12" xfId="0" applyNumberFormat="1" applyFont="1" applyFill="1" applyBorder="1" applyAlignment="1">
      <alignment horizontal="right" vertical="center" wrapText="1"/>
    </xf>
    <xf numFmtId="167" fontId="39" fillId="0" borderId="12" xfId="0" applyNumberFormat="1" applyFont="1" applyFill="1" applyBorder="1" applyAlignment="1">
      <alignment horizontal="center" vertical="center"/>
    </xf>
    <xf numFmtId="3" fontId="25" fillId="0" borderId="12" xfId="0" applyNumberFormat="1" applyFont="1" applyFill="1" applyBorder="1" applyAlignment="1">
      <alignment horizontal="right" vertical="center" wrapText="1"/>
    </xf>
    <xf numFmtId="0" fontId="29" fillId="0" borderId="13" xfId="0" applyFont="1" applyFill="1" applyBorder="1" applyAlignment="1">
      <alignment horizontal="right" vertical="center"/>
    </xf>
    <xf numFmtId="0" fontId="19" fillId="0" borderId="16" xfId="0" applyFont="1" applyFill="1" applyBorder="1" applyAlignment="1">
      <alignment horizontal="center"/>
    </xf>
    <xf numFmtId="0" fontId="26" fillId="0" borderId="16" xfId="0" applyNumberFormat="1" applyFont="1" applyFill="1" applyBorder="1" applyAlignment="1" applyProtection="1">
      <alignment vertical="center" wrapText="1"/>
      <protection locked="0"/>
    </xf>
    <xf numFmtId="0" fontId="29" fillId="0" borderId="17" xfId="0" applyFont="1" applyFill="1" applyBorder="1" applyAlignment="1">
      <alignment horizontal="right" vertical="center"/>
    </xf>
    <xf numFmtId="0" fontId="29" fillId="0" borderId="17" xfId="0" applyFont="1" applyFill="1" applyBorder="1" applyAlignment="1">
      <alignment horizontal="right"/>
    </xf>
    <xf numFmtId="167" fontId="29" fillId="0" borderId="16" xfId="0" applyNumberFormat="1" applyFont="1" applyFill="1" applyBorder="1" applyAlignment="1">
      <alignment horizontal="center" vertical="center"/>
    </xf>
    <xf numFmtId="167" fontId="27" fillId="0" borderId="16" xfId="0" applyNumberFormat="1" applyFont="1" applyFill="1" applyBorder="1" applyAlignment="1">
      <alignment horizontal="center" vertical="center"/>
    </xf>
    <xf numFmtId="0" fontId="32" fillId="0" borderId="13" xfId="0" applyFont="1" applyFill="1" applyBorder="1"/>
    <xf numFmtId="0" fontId="32" fillId="0" borderId="0" xfId="0" applyFont="1" applyFill="1" applyBorder="1"/>
    <xf numFmtId="0" fontId="41" fillId="0" borderId="0" xfId="21" applyFont="1" applyFill="1" applyBorder="1" applyAlignment="1">
      <alignment horizontal="center" vertical="center" wrapText="1"/>
    </xf>
    <xf numFmtId="166" fontId="12" fillId="0" borderId="13" xfId="31" applyNumberFormat="1" applyFont="1" applyFill="1" applyBorder="1" applyAlignment="1">
      <alignment horizontal="center" vertical="center" wrapText="1"/>
    </xf>
    <xf numFmtId="0" fontId="19" fillId="0" borderId="13" xfId="0" applyFont="1" applyFill="1" applyBorder="1" applyAlignment="1">
      <alignment horizontal="center"/>
    </xf>
    <xf numFmtId="166" fontId="37" fillId="0" borderId="12" xfId="31" applyNumberFormat="1" applyFont="1" applyFill="1" applyBorder="1" applyAlignment="1">
      <alignment horizontal="center" vertical="center" wrapText="1"/>
    </xf>
    <xf numFmtId="0" fontId="38" fillId="0" borderId="12" xfId="30" applyFont="1" applyFill="1" applyBorder="1" applyAlignment="1">
      <alignment horizontal="left" vertical="center" wrapText="1" shrinkToFit="1"/>
    </xf>
    <xf numFmtId="0" fontId="38" fillId="0" borderId="12" xfId="30" applyFont="1" applyFill="1" applyBorder="1" applyAlignment="1">
      <alignment horizontal="right" vertical="center"/>
    </xf>
    <xf numFmtId="0" fontId="25" fillId="0" borderId="12" xfId="0" applyFont="1" applyFill="1" applyBorder="1" applyAlignment="1">
      <alignment horizontal="right"/>
    </xf>
    <xf numFmtId="167" fontId="25" fillId="0" borderId="12" xfId="0" applyNumberFormat="1" applyFont="1" applyFill="1" applyBorder="1" applyAlignment="1">
      <alignment horizontal="center" vertical="center"/>
    </xf>
    <xf numFmtId="0" fontId="20" fillId="0" borderId="0" xfId="0" applyFont="1" applyFill="1" applyBorder="1"/>
    <xf numFmtId="0" fontId="12" fillId="0" borderId="11" xfId="0" applyFont="1" applyFill="1" applyBorder="1" applyAlignment="1">
      <alignment horizontal="center" vertical="center"/>
    </xf>
    <xf numFmtId="0" fontId="25" fillId="0" borderId="18" xfId="31" applyNumberFormat="1" applyFont="1" applyFill="1" applyBorder="1" applyAlignment="1">
      <alignment horizontal="center" vertical="center" wrapText="1"/>
    </xf>
    <xf numFmtId="0" fontId="19" fillId="0" borderId="19" xfId="0" applyFont="1" applyFill="1" applyBorder="1" applyAlignment="1">
      <alignment horizontal="center" vertical="center"/>
    </xf>
    <xf numFmtId="167" fontId="27" fillId="0" borderId="15" xfId="0" applyNumberFormat="1" applyFont="1" applyFill="1" applyBorder="1" applyAlignment="1">
      <alignment horizontal="center" vertical="center"/>
    </xf>
    <xf numFmtId="167" fontId="35" fillId="0" borderId="0" xfId="0" applyNumberFormat="1" applyFont="1" applyFill="1" applyBorder="1" applyAlignment="1">
      <alignment horizontal="center" vertical="center"/>
    </xf>
    <xf numFmtId="4" fontId="12" fillId="0" borderId="12" xfId="0" applyNumberFormat="1" applyFont="1" applyFill="1" applyBorder="1" applyAlignment="1">
      <alignment horizontal="right" vertical="center"/>
    </xf>
    <xf numFmtId="49" fontId="25" fillId="0" borderId="12" xfId="0" applyNumberFormat="1" applyFont="1" applyFill="1" applyBorder="1" applyAlignment="1">
      <alignment horizontal="center" vertical="center"/>
    </xf>
    <xf numFmtId="0" fontId="27" fillId="0" borderId="16" xfId="0" applyFont="1" applyFill="1" applyBorder="1" applyAlignment="1">
      <alignment horizontal="right"/>
    </xf>
    <xf numFmtId="0" fontId="27" fillId="0" borderId="12" xfId="0" applyFont="1" applyFill="1" applyBorder="1" applyAlignment="1">
      <alignment horizontal="right"/>
    </xf>
    <xf numFmtId="167" fontId="27" fillId="0" borderId="16" xfId="0" applyNumberFormat="1" applyFont="1" applyFill="1" applyBorder="1" applyAlignment="1">
      <alignment horizontal="right"/>
    </xf>
    <xf numFmtId="49" fontId="25" fillId="0" borderId="20" xfId="0" applyNumberFormat="1" applyFont="1" applyFill="1" applyBorder="1" applyAlignment="1">
      <alignment horizontal="center" vertical="center"/>
    </xf>
    <xf numFmtId="49" fontId="12" fillId="0" borderId="20" xfId="0" applyNumberFormat="1" applyFont="1" applyFill="1" applyBorder="1" applyAlignment="1">
      <alignment horizontal="center" vertical="center"/>
    </xf>
    <xf numFmtId="0" fontId="26" fillId="0" borderId="20" xfId="0" applyNumberFormat="1" applyFont="1" applyFill="1" applyBorder="1" applyAlignment="1" applyProtection="1">
      <alignment vertical="center" wrapText="1"/>
      <protection locked="0"/>
    </xf>
    <xf numFmtId="0" fontId="27" fillId="0" borderId="20" xfId="0" applyFont="1" applyFill="1" applyBorder="1" applyAlignment="1">
      <alignment horizontal="right"/>
    </xf>
    <xf numFmtId="167" fontId="27" fillId="0" borderId="20" xfId="0" applyNumberFormat="1" applyFont="1" applyFill="1" applyBorder="1" applyAlignment="1">
      <alignment horizontal="right"/>
    </xf>
    <xf numFmtId="49" fontId="25" fillId="0" borderId="13" xfId="0" applyNumberFormat="1" applyFont="1" applyFill="1" applyBorder="1" applyAlignment="1">
      <alignment horizontal="center" vertical="center"/>
    </xf>
    <xf numFmtId="0" fontId="27" fillId="0" borderId="13" xfId="0" applyFont="1" applyFill="1" applyBorder="1" applyAlignment="1">
      <alignment horizontal="right"/>
    </xf>
    <xf numFmtId="167" fontId="27" fillId="0" borderId="13" xfId="0" applyNumberFormat="1" applyFont="1" applyFill="1" applyBorder="1" applyAlignment="1">
      <alignment horizontal="right"/>
    </xf>
    <xf numFmtId="167" fontId="27" fillId="0" borderId="0" xfId="0" applyNumberFormat="1" applyFont="1" applyFill="1" applyBorder="1" applyAlignment="1">
      <alignment horizontal="right"/>
    </xf>
    <xf numFmtId="0" fontId="27" fillId="0" borderId="0" xfId="0" applyFont="1" applyFill="1" applyBorder="1" applyAlignment="1">
      <alignment horizontal="right"/>
    </xf>
    <xf numFmtId="49" fontId="12" fillId="0" borderId="0" xfId="0" applyNumberFormat="1" applyFont="1" applyFill="1" applyBorder="1" applyAlignment="1">
      <alignment horizontal="left" vertical="center" wrapText="1"/>
    </xf>
    <xf numFmtId="167" fontId="29" fillId="0" borderId="12" xfId="0" applyNumberFormat="1" applyFont="1" applyFill="1" applyBorder="1" applyAlignment="1" applyProtection="1">
      <alignment horizontal="center" vertical="center"/>
      <protection locked="0"/>
    </xf>
    <xf numFmtId="167" fontId="39" fillId="0" borderId="12" xfId="0" applyNumberFormat="1" applyFont="1" applyFill="1" applyBorder="1" applyAlignment="1" applyProtection="1">
      <alignment horizontal="center" vertical="center"/>
      <protection locked="0"/>
    </xf>
    <xf numFmtId="167" fontId="29" fillId="0" borderId="13" xfId="0" applyNumberFormat="1" applyFont="1" applyFill="1" applyBorder="1" applyAlignment="1" applyProtection="1">
      <alignment horizontal="center" vertical="center"/>
      <protection locked="0"/>
    </xf>
    <xf numFmtId="167" fontId="27" fillId="0" borderId="16" xfId="0" applyNumberFormat="1" applyFont="1" applyFill="1" applyBorder="1" applyAlignment="1" applyProtection="1">
      <alignment horizontal="right"/>
      <protection locked="0"/>
    </xf>
  </cellXfs>
  <cellStyles count="48">
    <cellStyle name="20 % – Zvýraznění 1" xfId="1" builtinId="30" customBuiltin="1"/>
    <cellStyle name="20 % – Zvýraznění 2" xfId="2" builtinId="34" customBuiltin="1"/>
    <cellStyle name="20 % – Zvýraznění 3" xfId="3" builtinId="38" customBuiltin="1"/>
    <cellStyle name="20 % – Zvýraznění 4" xfId="4" builtinId="42" customBuiltin="1"/>
    <cellStyle name="20 % – Zvýraznění 5" xfId="5" builtinId="46" customBuiltin="1"/>
    <cellStyle name="20 % – Zvýraznění 6" xfId="6" builtinId="50" customBuiltin="1"/>
    <cellStyle name="40 % – Zvýraznění 1" xfId="7" builtinId="31" customBuiltin="1"/>
    <cellStyle name="40 % – Zvýraznění 2" xfId="8" builtinId="35" customBuiltin="1"/>
    <cellStyle name="40 % – Zvýraznění 3" xfId="9" builtinId="39" customBuiltin="1"/>
    <cellStyle name="40 % – Zvýraznění 4" xfId="10" builtinId="43" customBuiltin="1"/>
    <cellStyle name="40 % – Zvýraznění 5" xfId="11" builtinId="47" customBuiltin="1"/>
    <cellStyle name="40 % – Zvýraznění 6" xfId="12" builtinId="51" customBuiltin="1"/>
    <cellStyle name="60 % – Zvýraznění 1" xfId="13" builtinId="32" customBuiltin="1"/>
    <cellStyle name="60 % – Zvýraznění 2" xfId="14" builtinId="36" customBuiltin="1"/>
    <cellStyle name="60 % – Zvýraznění 3" xfId="15" builtinId="40" customBuiltin="1"/>
    <cellStyle name="60 % – Zvýraznění 4" xfId="16" builtinId="44" customBuiltin="1"/>
    <cellStyle name="60 % – Zvýraznění 5" xfId="17" builtinId="48" customBuiltin="1"/>
    <cellStyle name="60 % – Zvýraznění 6" xfId="18" builtinId="52" customBuiltin="1"/>
    <cellStyle name="Celkem" xfId="19" builtinId="25" customBuiltin="1"/>
    <cellStyle name="Dezimal_PANJA Preisliste überarbeitet" xfId="20" xr:uid="{00000000-0005-0000-0000-000013000000}"/>
    <cellStyle name="Hypertextový odkaz" xfId="21" builtinId="8"/>
    <cellStyle name="Kontrolní buňka" xfId="22" builtinId="23" customBuiltin="1"/>
    <cellStyle name="Nadpis 1" xfId="23" builtinId="16" customBuiltin="1"/>
    <cellStyle name="Nadpis 2" xfId="24" builtinId="17" customBuiltin="1"/>
    <cellStyle name="Nadpis 3" xfId="25" builtinId="18" customBuiltin="1"/>
    <cellStyle name="Nadpis 4" xfId="26" builtinId="19" customBuiltin="1"/>
    <cellStyle name="Název" xfId="27" builtinId="15" customBuiltin="1"/>
    <cellStyle name="Neutrální" xfId="28" builtinId="28" customBuiltin="1"/>
    <cellStyle name="Normální" xfId="0" builtinId="0"/>
    <cellStyle name="Normální 15" xfId="29" xr:uid="{00000000-0005-0000-0000-00001D000000}"/>
    <cellStyle name="normální_List1" xfId="30" xr:uid="{00000000-0005-0000-0000-00001E000000}"/>
    <cellStyle name="normální_NA20160601 - videovratny" xfId="31" xr:uid="{00000000-0005-0000-0000-00001F000000}"/>
    <cellStyle name="Poznámka" xfId="32" builtinId="10" customBuiltin="1"/>
    <cellStyle name="Propojená buňka" xfId="33" builtinId="24" customBuiltin="1"/>
    <cellStyle name="Správně" xfId="34" builtinId="26" customBuiltin="1"/>
    <cellStyle name="Standard_PANJA Preisliste überarbeitet" xfId="35" xr:uid="{00000000-0005-0000-0000-000023000000}"/>
    <cellStyle name="Styl 2" xfId="36" xr:uid="{00000000-0005-0000-0000-000024000000}"/>
    <cellStyle name="Text upozornění" xfId="37" builtinId="11" customBuiltin="1"/>
    <cellStyle name="Vstup" xfId="38" builtinId="20" customBuiltin="1"/>
    <cellStyle name="Výpočet" xfId="39" builtinId="22" customBuiltin="1"/>
    <cellStyle name="Výstup" xfId="40" builtinId="21" customBuiltin="1"/>
    <cellStyle name="Vysvětlující text" xfId="41" builtinId="53" customBuiltin="1"/>
    <cellStyle name="Zvýraznění 1" xfId="42" builtinId="29" customBuiltin="1"/>
    <cellStyle name="Zvýraznění 2" xfId="43" builtinId="33" customBuiltin="1"/>
    <cellStyle name="Zvýraznění 3" xfId="44" builtinId="37" customBuiltin="1"/>
    <cellStyle name="Zvýraznění 4" xfId="45" builtinId="41" customBuiltin="1"/>
    <cellStyle name="Zvýraznění 5" xfId="46" builtinId="45" customBuiltin="1"/>
    <cellStyle name="Zvýraznění 6" xfId="47"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_a\server%20disk\ROZPOCTY\99_06\9906033a_VIN-DIV_VESELI-PRACOVN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y"/>
      <sheetName val="NORMIK"/>
      <sheetName val="Řídící systém"/>
      <sheetName val="Software ŘS"/>
      <sheetName val="Centrála"/>
      <sheetName val="MaR"/>
      <sheetName val="Rozvodnice"/>
      <sheetName val="Ostatní"/>
      <sheetName val="Dopis"/>
      <sheetName val="Nabídka"/>
      <sheetName val="RabatList"/>
    </sheetNames>
    <sheetDataSet>
      <sheetData sheetId="0" refreshError="1">
        <row r="25">
          <cell r="D25">
            <v>160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50"/>
  <sheetViews>
    <sheetView tabSelected="1" zoomScale="90" zoomScaleNormal="90" zoomScaleSheetLayoutView="100" workbookViewId="0">
      <pane ySplit="4" topLeftCell="A5" activePane="bottomLeft" state="frozen"/>
      <selection pane="bottomLeft" activeCell="F11" sqref="F11"/>
    </sheetView>
  </sheetViews>
  <sheetFormatPr defaultColWidth="8.85546875" defaultRowHeight="15"/>
  <cols>
    <col min="1" max="1" width="11.7109375" style="1" customWidth="1"/>
    <col min="2" max="2" width="27.7109375" style="42" customWidth="1"/>
    <col min="3" max="3" width="77.140625" style="1" customWidth="1"/>
    <col min="4" max="4" width="12.28515625" style="2" customWidth="1"/>
    <col min="5" max="5" width="9" style="2" customWidth="1"/>
    <col min="6" max="6" width="12.28515625" style="69" customWidth="1"/>
    <col min="7" max="7" width="19" style="69" customWidth="1"/>
    <col min="8" max="8" width="8.85546875" style="69"/>
    <col min="9" max="9" width="61.28515625" style="92" customWidth="1"/>
    <col min="10" max="16384" width="8.85546875" style="1"/>
  </cols>
  <sheetData>
    <row r="1" spans="1:8">
      <c r="A1" s="119" t="s">
        <v>283</v>
      </c>
    </row>
    <row r="2" spans="1:8">
      <c r="A2" s="119" t="s">
        <v>282</v>
      </c>
    </row>
    <row r="4" spans="1:8" ht="29.25" thickBot="1">
      <c r="A4" s="3" t="s">
        <v>0</v>
      </c>
      <c r="B4" s="4" t="s">
        <v>1</v>
      </c>
      <c r="C4" s="5" t="s">
        <v>2</v>
      </c>
      <c r="D4" s="120" t="s">
        <v>3</v>
      </c>
      <c r="E4" s="70" t="s">
        <v>4</v>
      </c>
      <c r="F4" s="70" t="s">
        <v>5</v>
      </c>
      <c r="G4" s="70" t="s">
        <v>6</v>
      </c>
      <c r="H4" s="71" t="s">
        <v>7</v>
      </c>
    </row>
    <row r="5" spans="1:8">
      <c r="A5" s="6"/>
      <c r="B5" s="6"/>
      <c r="C5" s="7"/>
      <c r="E5" s="8"/>
      <c r="F5" s="72"/>
      <c r="G5" s="72"/>
      <c r="H5" s="72"/>
    </row>
    <row r="7" spans="1:8" ht="31.5">
      <c r="A7" s="9"/>
      <c r="B7" s="47" t="s">
        <v>72</v>
      </c>
      <c r="C7" s="10" t="s">
        <v>71</v>
      </c>
      <c r="D7" s="11"/>
      <c r="E7" s="12"/>
      <c r="F7" s="73"/>
      <c r="G7" s="73"/>
      <c r="H7" s="74"/>
    </row>
    <row r="8" spans="1:8">
      <c r="A8" s="9"/>
      <c r="B8" s="45"/>
      <c r="C8" s="13"/>
      <c r="D8" s="14"/>
      <c r="E8" s="12"/>
      <c r="F8" s="73"/>
      <c r="G8" s="75"/>
      <c r="H8" s="75"/>
    </row>
    <row r="9" spans="1:8" ht="78.75">
      <c r="A9" s="16" t="s">
        <v>76</v>
      </c>
      <c r="B9" s="17" t="s">
        <v>8</v>
      </c>
      <c r="C9" s="18" t="s">
        <v>9</v>
      </c>
      <c r="D9" s="48">
        <v>1</v>
      </c>
      <c r="E9" s="49" t="s">
        <v>10</v>
      </c>
      <c r="F9" s="141"/>
      <c r="G9" s="76">
        <f t="shared" ref="G9:G50" si="0">D9*F9</f>
        <v>0</v>
      </c>
      <c r="H9" s="76" t="s">
        <v>11</v>
      </c>
    </row>
    <row r="10" spans="1:8" ht="67.5">
      <c r="A10" s="16" t="s">
        <v>77</v>
      </c>
      <c r="B10" s="17" t="s">
        <v>59</v>
      </c>
      <c r="C10" s="18" t="s">
        <v>275</v>
      </c>
      <c r="D10" s="48">
        <v>1</v>
      </c>
      <c r="E10" s="49" t="s">
        <v>10</v>
      </c>
      <c r="F10" s="141"/>
      <c r="G10" s="76">
        <f t="shared" si="0"/>
        <v>0</v>
      </c>
      <c r="H10" s="76" t="s">
        <v>11</v>
      </c>
    </row>
    <row r="11" spans="1:8" ht="22.5">
      <c r="A11" s="16" t="s">
        <v>78</v>
      </c>
      <c r="B11" s="17" t="s">
        <v>12</v>
      </c>
      <c r="C11" s="18" t="s">
        <v>60</v>
      </c>
      <c r="D11" s="48">
        <v>1</v>
      </c>
      <c r="E11" s="49" t="s">
        <v>10</v>
      </c>
      <c r="F11" s="141"/>
      <c r="G11" s="76">
        <f t="shared" si="0"/>
        <v>0</v>
      </c>
      <c r="H11" s="76" t="s">
        <v>11</v>
      </c>
    </row>
    <row r="12" spans="1:8" ht="45">
      <c r="A12" s="16" t="s">
        <v>79</v>
      </c>
      <c r="B12" s="17" t="s">
        <v>13</v>
      </c>
      <c r="C12" s="18" t="s">
        <v>14</v>
      </c>
      <c r="D12" s="48">
        <v>1</v>
      </c>
      <c r="E12" s="49" t="s">
        <v>10</v>
      </c>
      <c r="F12" s="141"/>
      <c r="G12" s="76">
        <f t="shared" si="0"/>
        <v>0</v>
      </c>
      <c r="H12" s="76" t="s">
        <v>11</v>
      </c>
    </row>
    <row r="13" spans="1:8" ht="33.75">
      <c r="A13" s="16" t="s">
        <v>80</v>
      </c>
      <c r="B13" s="17" t="s">
        <v>15</v>
      </c>
      <c r="C13" s="18" t="s">
        <v>73</v>
      </c>
      <c r="D13" s="48">
        <v>2</v>
      </c>
      <c r="E13" s="49" t="s">
        <v>10</v>
      </c>
      <c r="F13" s="141"/>
      <c r="G13" s="76">
        <f t="shared" si="0"/>
        <v>0</v>
      </c>
      <c r="H13" s="76" t="s">
        <v>11</v>
      </c>
    </row>
    <row r="14" spans="1:8" ht="78.75">
      <c r="A14" s="16" t="s">
        <v>81</v>
      </c>
      <c r="B14" s="17" t="s">
        <v>16</v>
      </c>
      <c r="C14" s="19" t="s">
        <v>17</v>
      </c>
      <c r="D14" s="48">
        <v>2</v>
      </c>
      <c r="E14" s="49" t="s">
        <v>10</v>
      </c>
      <c r="F14" s="141"/>
      <c r="G14" s="76">
        <f t="shared" si="0"/>
        <v>0</v>
      </c>
      <c r="H14" s="76" t="s">
        <v>11</v>
      </c>
    </row>
    <row r="15" spans="1:8">
      <c r="A15" s="16" t="s">
        <v>82</v>
      </c>
      <c r="B15" s="17"/>
      <c r="C15" s="19" t="s">
        <v>74</v>
      </c>
      <c r="D15" s="48">
        <v>1</v>
      </c>
      <c r="E15" s="49" t="s">
        <v>10</v>
      </c>
      <c r="F15" s="141"/>
      <c r="G15" s="76">
        <f t="shared" si="0"/>
        <v>0</v>
      </c>
      <c r="H15" s="76" t="s">
        <v>11</v>
      </c>
    </row>
    <row r="16" spans="1:8" ht="78.75">
      <c r="A16" s="16" t="s">
        <v>83</v>
      </c>
      <c r="B16" s="17" t="s">
        <v>238</v>
      </c>
      <c r="C16" s="18" t="s">
        <v>251</v>
      </c>
      <c r="D16" s="48">
        <v>1</v>
      </c>
      <c r="E16" s="49" t="s">
        <v>10</v>
      </c>
      <c r="F16" s="141"/>
      <c r="G16" s="76">
        <f t="shared" si="0"/>
        <v>0</v>
      </c>
      <c r="H16" s="76" t="s">
        <v>11</v>
      </c>
    </row>
    <row r="17" spans="1:9" ht="90">
      <c r="A17" s="16" t="s">
        <v>84</v>
      </c>
      <c r="B17" s="17" t="s">
        <v>18</v>
      </c>
      <c r="C17" s="18" t="s">
        <v>19</v>
      </c>
      <c r="D17" s="48">
        <v>1</v>
      </c>
      <c r="E17" s="49" t="s">
        <v>10</v>
      </c>
      <c r="F17" s="141"/>
      <c r="G17" s="76">
        <f t="shared" si="0"/>
        <v>0</v>
      </c>
      <c r="H17" s="76" t="s">
        <v>11</v>
      </c>
      <c r="I17" s="1"/>
    </row>
    <row r="18" spans="1:9" ht="146.25">
      <c r="A18" s="16" t="s">
        <v>85</v>
      </c>
      <c r="B18" s="17" t="s">
        <v>20</v>
      </c>
      <c r="C18" s="18" t="s">
        <v>237</v>
      </c>
      <c r="D18" s="48">
        <v>4</v>
      </c>
      <c r="E18" s="49" t="s">
        <v>10</v>
      </c>
      <c r="F18" s="141"/>
      <c r="G18" s="76">
        <f t="shared" si="0"/>
        <v>0</v>
      </c>
      <c r="H18" s="76" t="s">
        <v>11</v>
      </c>
      <c r="I18" s="1"/>
    </row>
    <row r="19" spans="1:9" ht="33.75">
      <c r="A19" s="16" t="s">
        <v>86</v>
      </c>
      <c r="B19" s="17" t="s">
        <v>21</v>
      </c>
      <c r="C19" s="18" t="s">
        <v>22</v>
      </c>
      <c r="D19" s="48">
        <v>1</v>
      </c>
      <c r="E19" s="49" t="s">
        <v>10</v>
      </c>
      <c r="F19" s="141"/>
      <c r="G19" s="76">
        <f t="shared" si="0"/>
        <v>0</v>
      </c>
      <c r="H19" s="76" t="s">
        <v>11</v>
      </c>
      <c r="I19" s="92" t="s">
        <v>236</v>
      </c>
    </row>
    <row r="20" spans="1:9" ht="22.5">
      <c r="A20" s="16" t="s">
        <v>87</v>
      </c>
      <c r="B20" s="17" t="s">
        <v>23</v>
      </c>
      <c r="C20" s="18" t="s">
        <v>24</v>
      </c>
      <c r="D20" s="48">
        <v>1</v>
      </c>
      <c r="E20" s="49" t="s">
        <v>10</v>
      </c>
      <c r="F20" s="141"/>
      <c r="G20" s="76">
        <f t="shared" si="0"/>
        <v>0</v>
      </c>
      <c r="H20" s="76" t="s">
        <v>11</v>
      </c>
    </row>
    <row r="21" spans="1:9" ht="45">
      <c r="A21" s="16" t="s">
        <v>88</v>
      </c>
      <c r="B21" s="17" t="s">
        <v>239</v>
      </c>
      <c r="C21" s="18" t="s">
        <v>240</v>
      </c>
      <c r="D21" s="48">
        <v>1</v>
      </c>
      <c r="E21" s="49" t="s">
        <v>10</v>
      </c>
      <c r="F21" s="141"/>
      <c r="G21" s="76">
        <f t="shared" si="0"/>
        <v>0</v>
      </c>
      <c r="H21" s="76" t="s">
        <v>11</v>
      </c>
      <c r="I21" s="1"/>
    </row>
    <row r="22" spans="1:9">
      <c r="A22" s="16" t="s">
        <v>89</v>
      </c>
      <c r="B22" s="17" t="s">
        <v>242</v>
      </c>
      <c r="C22" s="18" t="s">
        <v>243</v>
      </c>
      <c r="D22" s="48">
        <v>1</v>
      </c>
      <c r="E22" s="49" t="s">
        <v>10</v>
      </c>
      <c r="F22" s="141"/>
      <c r="G22" s="76">
        <f>D22*F22</f>
        <v>0</v>
      </c>
      <c r="H22" s="76" t="s">
        <v>11</v>
      </c>
    </row>
    <row r="23" spans="1:9" ht="22.5">
      <c r="A23" s="16" t="s">
        <v>90</v>
      </c>
      <c r="B23" s="17" t="s">
        <v>241</v>
      </c>
      <c r="C23" s="18" t="s">
        <v>277</v>
      </c>
      <c r="D23" s="48">
        <v>2</v>
      </c>
      <c r="E23" s="49" t="s">
        <v>10</v>
      </c>
      <c r="F23" s="141"/>
      <c r="G23" s="76">
        <f>D23*F23</f>
        <v>0</v>
      </c>
      <c r="H23" s="76" t="s">
        <v>11</v>
      </c>
    </row>
    <row r="24" spans="1:9" ht="45">
      <c r="A24" s="16" t="s">
        <v>91</v>
      </c>
      <c r="B24" s="17" t="s">
        <v>246</v>
      </c>
      <c r="C24" s="18" t="s">
        <v>244</v>
      </c>
      <c r="D24" s="48">
        <v>1</v>
      </c>
      <c r="E24" s="49" t="s">
        <v>10</v>
      </c>
      <c r="F24" s="141"/>
      <c r="G24" s="76">
        <f t="shared" si="0"/>
        <v>0</v>
      </c>
      <c r="H24" s="76" t="s">
        <v>11</v>
      </c>
      <c r="I24" s="1"/>
    </row>
    <row r="25" spans="1:9" ht="22.5">
      <c r="A25" s="16" t="s">
        <v>92</v>
      </c>
      <c r="B25" s="17" t="s">
        <v>247</v>
      </c>
      <c r="C25" s="18" t="s">
        <v>248</v>
      </c>
      <c r="D25" s="48">
        <v>2</v>
      </c>
      <c r="E25" s="49" t="s">
        <v>10</v>
      </c>
      <c r="F25" s="141"/>
      <c r="G25" s="76">
        <f>D25*F25</f>
        <v>0</v>
      </c>
      <c r="H25" s="76" t="s">
        <v>11</v>
      </c>
      <c r="I25" s="1"/>
    </row>
    <row r="26" spans="1:9" ht="45">
      <c r="A26" s="16" t="s">
        <v>93</v>
      </c>
      <c r="B26" s="17" t="s">
        <v>26</v>
      </c>
      <c r="C26" s="18" t="s">
        <v>245</v>
      </c>
      <c r="D26" s="48">
        <v>1</v>
      </c>
      <c r="E26" s="49" t="s">
        <v>10</v>
      </c>
      <c r="F26" s="141"/>
      <c r="G26" s="76">
        <f t="shared" si="0"/>
        <v>0</v>
      </c>
      <c r="H26" s="76" t="s">
        <v>11</v>
      </c>
      <c r="I26" s="1"/>
    </row>
    <row r="27" spans="1:9" ht="22.5">
      <c r="A27" s="16" t="s">
        <v>94</v>
      </c>
      <c r="B27" s="17" t="s">
        <v>26</v>
      </c>
      <c r="C27" s="18" t="s">
        <v>249</v>
      </c>
      <c r="D27" s="48">
        <v>1</v>
      </c>
      <c r="E27" s="49" t="s">
        <v>10</v>
      </c>
      <c r="F27" s="141"/>
      <c r="G27" s="76">
        <f>D27*F27</f>
        <v>0</v>
      </c>
      <c r="H27" s="76" t="s">
        <v>11</v>
      </c>
      <c r="I27" s="1"/>
    </row>
    <row r="28" spans="1:9" ht="78.75">
      <c r="A28" s="16" t="s">
        <v>95</v>
      </c>
      <c r="B28" s="17" t="s">
        <v>26</v>
      </c>
      <c r="C28" s="18" t="s">
        <v>28</v>
      </c>
      <c r="D28" s="48">
        <v>1</v>
      </c>
      <c r="E28" s="49" t="s">
        <v>10</v>
      </c>
      <c r="F28" s="141"/>
      <c r="G28" s="76">
        <f t="shared" si="0"/>
        <v>0</v>
      </c>
      <c r="H28" s="76" t="s">
        <v>11</v>
      </c>
      <c r="I28" s="1"/>
    </row>
    <row r="29" spans="1:9" ht="45">
      <c r="A29" s="16" t="s">
        <v>96</v>
      </c>
      <c r="B29" s="17" t="s">
        <v>26</v>
      </c>
      <c r="C29" s="18" t="s">
        <v>29</v>
      </c>
      <c r="D29" s="48">
        <v>1</v>
      </c>
      <c r="E29" s="49" t="s">
        <v>10</v>
      </c>
      <c r="F29" s="141"/>
      <c r="G29" s="76">
        <f t="shared" si="0"/>
        <v>0</v>
      </c>
      <c r="H29" s="76" t="s">
        <v>11</v>
      </c>
      <c r="I29" s="1"/>
    </row>
    <row r="30" spans="1:9" ht="101.25">
      <c r="A30" s="16" t="s">
        <v>97</v>
      </c>
      <c r="B30" s="17"/>
      <c r="C30" s="18" t="s">
        <v>30</v>
      </c>
      <c r="D30" s="48">
        <v>1</v>
      </c>
      <c r="E30" s="49" t="s">
        <v>10</v>
      </c>
      <c r="F30" s="141"/>
      <c r="G30" s="76">
        <f t="shared" si="0"/>
        <v>0</v>
      </c>
      <c r="H30" s="76" t="s">
        <v>11</v>
      </c>
      <c r="I30" s="1"/>
    </row>
    <row r="31" spans="1:9" ht="21" customHeight="1">
      <c r="A31" s="16" t="s">
        <v>98</v>
      </c>
      <c r="B31" s="17" t="s">
        <v>31</v>
      </c>
      <c r="C31" s="18" t="s">
        <v>32</v>
      </c>
      <c r="D31" s="48">
        <v>6</v>
      </c>
      <c r="E31" s="49" t="s">
        <v>10</v>
      </c>
      <c r="F31" s="141"/>
      <c r="G31" s="76">
        <f t="shared" si="0"/>
        <v>0</v>
      </c>
      <c r="H31" s="76" t="s">
        <v>11</v>
      </c>
    </row>
    <row r="32" spans="1:9">
      <c r="A32" s="16" t="s">
        <v>99</v>
      </c>
      <c r="B32" s="24" t="s">
        <v>65</v>
      </c>
      <c r="C32" s="18" t="s">
        <v>66</v>
      </c>
      <c r="D32" s="98">
        <v>2</v>
      </c>
      <c r="E32" s="99" t="s">
        <v>10</v>
      </c>
      <c r="F32" s="142"/>
      <c r="G32" s="100">
        <f t="shared" si="0"/>
        <v>0</v>
      </c>
      <c r="H32" s="76" t="s">
        <v>11</v>
      </c>
    </row>
    <row r="33" spans="1:8">
      <c r="A33" s="16" t="s">
        <v>100</v>
      </c>
      <c r="B33" s="17" t="s">
        <v>33</v>
      </c>
      <c r="C33" s="18" t="s">
        <v>34</v>
      </c>
      <c r="D33" s="48">
        <v>50</v>
      </c>
      <c r="E33" s="49" t="s">
        <v>35</v>
      </c>
      <c r="F33" s="141"/>
      <c r="G33" s="76">
        <f t="shared" si="0"/>
        <v>0</v>
      </c>
      <c r="H33" s="76" t="s">
        <v>11</v>
      </c>
    </row>
    <row r="34" spans="1:8" ht="22.5">
      <c r="A34" s="16" t="s">
        <v>101</v>
      </c>
      <c r="B34" s="17" t="s">
        <v>36</v>
      </c>
      <c r="C34" s="18" t="s">
        <v>37</v>
      </c>
      <c r="D34" s="48">
        <v>100</v>
      </c>
      <c r="E34" s="49" t="s">
        <v>35</v>
      </c>
      <c r="F34" s="141"/>
      <c r="G34" s="76">
        <f t="shared" si="0"/>
        <v>0</v>
      </c>
      <c r="H34" s="76" t="s">
        <v>11</v>
      </c>
    </row>
    <row r="35" spans="1:8">
      <c r="A35" s="16" t="s">
        <v>102</v>
      </c>
      <c r="B35" s="17" t="s">
        <v>38</v>
      </c>
      <c r="C35" s="18" t="s">
        <v>39</v>
      </c>
      <c r="D35" s="48">
        <v>80</v>
      </c>
      <c r="E35" s="49" t="s">
        <v>35</v>
      </c>
      <c r="F35" s="141"/>
      <c r="G35" s="76">
        <f t="shared" si="0"/>
        <v>0</v>
      </c>
      <c r="H35" s="76" t="s">
        <v>11</v>
      </c>
    </row>
    <row r="36" spans="1:8">
      <c r="A36" s="16" t="s">
        <v>103</v>
      </c>
      <c r="B36" s="17" t="s">
        <v>250</v>
      </c>
      <c r="C36" s="18" t="s">
        <v>41</v>
      </c>
      <c r="D36" s="48">
        <v>10</v>
      </c>
      <c r="E36" s="49" t="s">
        <v>10</v>
      </c>
      <c r="F36" s="141"/>
      <c r="G36" s="76">
        <f t="shared" si="0"/>
        <v>0</v>
      </c>
      <c r="H36" s="76" t="s">
        <v>11</v>
      </c>
    </row>
    <row r="37" spans="1:8">
      <c r="A37" s="16" t="s">
        <v>104</v>
      </c>
      <c r="B37" s="17" t="s">
        <v>42</v>
      </c>
      <c r="C37" s="18" t="s">
        <v>43</v>
      </c>
      <c r="D37" s="48">
        <v>1</v>
      </c>
      <c r="E37" s="49" t="s">
        <v>10</v>
      </c>
      <c r="F37" s="141"/>
      <c r="G37" s="76">
        <f t="shared" si="0"/>
        <v>0</v>
      </c>
      <c r="H37" s="76" t="s">
        <v>11</v>
      </c>
    </row>
    <row r="38" spans="1:8">
      <c r="A38" s="16" t="s">
        <v>105</v>
      </c>
      <c r="B38" s="17" t="s">
        <v>44</v>
      </c>
      <c r="C38" s="18" t="s">
        <v>45</v>
      </c>
      <c r="D38" s="48">
        <v>30</v>
      </c>
      <c r="E38" s="49" t="s">
        <v>46</v>
      </c>
      <c r="F38" s="141"/>
      <c r="G38" s="76">
        <f t="shared" si="0"/>
        <v>0</v>
      </c>
      <c r="H38" s="76" t="s">
        <v>11</v>
      </c>
    </row>
    <row r="39" spans="1:8" ht="22.5">
      <c r="A39" s="16" t="s">
        <v>106</v>
      </c>
      <c r="B39" s="17" t="s">
        <v>44</v>
      </c>
      <c r="C39" s="18" t="s">
        <v>47</v>
      </c>
      <c r="D39" s="48">
        <v>16</v>
      </c>
      <c r="E39" s="49" t="s">
        <v>46</v>
      </c>
      <c r="F39" s="141"/>
      <c r="G39" s="76">
        <f t="shared" si="0"/>
        <v>0</v>
      </c>
      <c r="H39" s="76" t="s">
        <v>11</v>
      </c>
    </row>
    <row r="40" spans="1:8">
      <c r="A40" s="16" t="s">
        <v>107</v>
      </c>
      <c r="B40" s="17" t="s">
        <v>44</v>
      </c>
      <c r="C40" s="18" t="s">
        <v>48</v>
      </c>
      <c r="D40" s="48">
        <v>6</v>
      </c>
      <c r="E40" s="49" t="s">
        <v>46</v>
      </c>
      <c r="F40" s="141"/>
      <c r="G40" s="76">
        <f t="shared" si="0"/>
        <v>0</v>
      </c>
      <c r="H40" s="76" t="s">
        <v>11</v>
      </c>
    </row>
    <row r="41" spans="1:8">
      <c r="A41" s="16" t="s">
        <v>108</v>
      </c>
      <c r="B41" s="17" t="s">
        <v>44</v>
      </c>
      <c r="C41" s="18" t="s">
        <v>49</v>
      </c>
      <c r="D41" s="48">
        <v>8</v>
      </c>
      <c r="E41" s="49" t="s">
        <v>46</v>
      </c>
      <c r="F41" s="141"/>
      <c r="G41" s="76">
        <f t="shared" si="0"/>
        <v>0</v>
      </c>
      <c r="H41" s="76" t="s">
        <v>11</v>
      </c>
    </row>
    <row r="42" spans="1:8" ht="22.5">
      <c r="A42" s="16" t="s">
        <v>109</v>
      </c>
      <c r="B42" s="17" t="s">
        <v>50</v>
      </c>
      <c r="C42" s="18" t="s">
        <v>51</v>
      </c>
      <c r="D42" s="48">
        <v>16</v>
      </c>
      <c r="E42" s="49" t="s">
        <v>46</v>
      </c>
      <c r="F42" s="141"/>
      <c r="G42" s="76">
        <f t="shared" si="0"/>
        <v>0</v>
      </c>
      <c r="H42" s="76" t="s">
        <v>11</v>
      </c>
    </row>
    <row r="43" spans="1:8">
      <c r="A43" s="16" t="s">
        <v>110</v>
      </c>
      <c r="B43" s="17" t="s">
        <v>50</v>
      </c>
      <c r="C43" s="18" t="s">
        <v>52</v>
      </c>
      <c r="D43" s="48">
        <v>2</v>
      </c>
      <c r="E43" s="49" t="s">
        <v>46</v>
      </c>
      <c r="F43" s="141"/>
      <c r="G43" s="76">
        <f t="shared" si="0"/>
        <v>0</v>
      </c>
      <c r="H43" s="76" t="s">
        <v>11</v>
      </c>
    </row>
    <row r="44" spans="1:8">
      <c r="A44" s="16" t="s">
        <v>111</v>
      </c>
      <c r="B44" s="17" t="s">
        <v>50</v>
      </c>
      <c r="C44" s="18" t="s">
        <v>53</v>
      </c>
      <c r="D44" s="48">
        <v>6</v>
      </c>
      <c r="E44" s="49" t="s">
        <v>46</v>
      </c>
      <c r="F44" s="141"/>
      <c r="G44" s="76">
        <f t="shared" si="0"/>
        <v>0</v>
      </c>
      <c r="H44" s="76" t="s">
        <v>11</v>
      </c>
    </row>
    <row r="45" spans="1:8">
      <c r="A45" s="16" t="s">
        <v>112</v>
      </c>
      <c r="B45" s="34"/>
      <c r="C45" s="18" t="s">
        <v>54</v>
      </c>
      <c r="D45" s="50">
        <v>150</v>
      </c>
      <c r="E45" s="49" t="s">
        <v>35</v>
      </c>
      <c r="F45" s="141"/>
      <c r="G45" s="76">
        <f t="shared" si="0"/>
        <v>0</v>
      </c>
      <c r="H45" s="76" t="s">
        <v>11</v>
      </c>
    </row>
    <row r="46" spans="1:8">
      <c r="A46" s="16" t="s">
        <v>113</v>
      </c>
      <c r="B46" s="34"/>
      <c r="C46" s="18" t="s">
        <v>55</v>
      </c>
      <c r="D46" s="50">
        <v>150</v>
      </c>
      <c r="E46" s="49" t="s">
        <v>35</v>
      </c>
      <c r="F46" s="141"/>
      <c r="G46" s="76">
        <f t="shared" si="0"/>
        <v>0</v>
      </c>
      <c r="H46" s="76" t="s">
        <v>11</v>
      </c>
    </row>
    <row r="47" spans="1:8">
      <c r="A47" s="16" t="s">
        <v>116</v>
      </c>
      <c r="B47" s="34"/>
      <c r="C47" s="18" t="s">
        <v>56</v>
      </c>
      <c r="D47" s="50">
        <v>10</v>
      </c>
      <c r="E47" s="49" t="s">
        <v>10</v>
      </c>
      <c r="F47" s="141"/>
      <c r="G47" s="76">
        <f t="shared" si="0"/>
        <v>0</v>
      </c>
      <c r="H47" s="76" t="s">
        <v>11</v>
      </c>
    </row>
    <row r="48" spans="1:8">
      <c r="A48" s="16" t="s">
        <v>270</v>
      </c>
      <c r="B48" s="34"/>
      <c r="C48" s="18" t="s">
        <v>57</v>
      </c>
      <c r="D48" s="50">
        <v>4</v>
      </c>
      <c r="E48" s="50" t="s">
        <v>10</v>
      </c>
      <c r="F48" s="141"/>
      <c r="G48" s="76">
        <f t="shared" si="0"/>
        <v>0</v>
      </c>
      <c r="H48" s="76" t="s">
        <v>11</v>
      </c>
    </row>
    <row r="49" spans="1:8">
      <c r="A49" s="16" t="s">
        <v>271</v>
      </c>
      <c r="B49" s="46"/>
      <c r="C49" s="20" t="s">
        <v>234</v>
      </c>
      <c r="D49" s="48">
        <v>1</v>
      </c>
      <c r="E49" s="50" t="s">
        <v>10</v>
      </c>
      <c r="F49" s="141"/>
      <c r="G49" s="76">
        <f t="shared" si="0"/>
        <v>0</v>
      </c>
      <c r="H49" s="76" t="s">
        <v>11</v>
      </c>
    </row>
    <row r="50" spans="1:8">
      <c r="A50" s="16" t="s">
        <v>272</v>
      </c>
      <c r="B50" s="46"/>
      <c r="C50" s="20" t="s">
        <v>233</v>
      </c>
      <c r="D50" s="48">
        <v>1</v>
      </c>
      <c r="E50" s="50" t="s">
        <v>10</v>
      </c>
      <c r="F50" s="141"/>
      <c r="G50" s="76">
        <f t="shared" si="0"/>
        <v>0</v>
      </c>
      <c r="H50" s="76" t="s">
        <v>11</v>
      </c>
    </row>
    <row r="51" spans="1:8" ht="22.5">
      <c r="A51" s="16" t="s">
        <v>274</v>
      </c>
      <c r="B51" s="34"/>
      <c r="C51" s="20" t="s">
        <v>58</v>
      </c>
      <c r="D51" s="50">
        <v>1</v>
      </c>
      <c r="E51" s="50" t="s">
        <v>10</v>
      </c>
      <c r="F51" s="141"/>
      <c r="G51" s="76">
        <f>D51*F51</f>
        <v>0</v>
      </c>
      <c r="H51" s="76" t="s">
        <v>11</v>
      </c>
    </row>
    <row r="52" spans="1:8">
      <c r="A52" s="16" t="s">
        <v>273</v>
      </c>
      <c r="B52" s="17"/>
      <c r="C52" s="19" t="s">
        <v>75</v>
      </c>
      <c r="D52" s="48">
        <v>1</v>
      </c>
      <c r="E52" s="49" t="s">
        <v>10</v>
      </c>
      <c r="F52" s="141"/>
      <c r="G52" s="76">
        <f>D52*F52</f>
        <v>0</v>
      </c>
      <c r="H52" s="76" t="s">
        <v>11</v>
      </c>
    </row>
    <row r="53" spans="1:8">
      <c r="A53" s="28"/>
      <c r="B53" s="33"/>
      <c r="C53" s="36"/>
      <c r="D53" s="51"/>
      <c r="E53" s="51"/>
      <c r="F53" s="77"/>
      <c r="G53" s="78">
        <f>SUM(G9:G52)</f>
        <v>0</v>
      </c>
      <c r="H53" s="77"/>
    </row>
    <row r="54" spans="1:8">
      <c r="A54" s="52" t="s">
        <v>284</v>
      </c>
      <c r="B54" s="53"/>
      <c r="C54" s="54" t="s">
        <v>114</v>
      </c>
      <c r="D54" s="55">
        <v>1</v>
      </c>
      <c r="E54" s="55" t="s">
        <v>115</v>
      </c>
      <c r="F54" s="79">
        <f>SUM(G9:G52)</f>
        <v>0</v>
      </c>
      <c r="G54" s="86">
        <f>D54*F54</f>
        <v>0</v>
      </c>
      <c r="H54" s="80" t="s">
        <v>117</v>
      </c>
    </row>
    <row r="55" spans="1:8">
      <c r="C55" s="21"/>
      <c r="D55" s="51"/>
      <c r="E55" s="51"/>
      <c r="F55" s="77"/>
      <c r="G55" s="77"/>
      <c r="H55" s="77"/>
    </row>
    <row r="56" spans="1:8">
      <c r="C56" s="21"/>
      <c r="D56" s="51"/>
      <c r="E56" s="51"/>
      <c r="F56" s="77"/>
      <c r="G56" s="77"/>
      <c r="H56" s="77"/>
    </row>
    <row r="57" spans="1:8" ht="63">
      <c r="A57" s="9"/>
      <c r="B57" s="56" t="s">
        <v>118</v>
      </c>
      <c r="C57" s="57" t="s">
        <v>119</v>
      </c>
      <c r="D57" s="58"/>
      <c r="E57" s="59"/>
      <c r="F57" s="81"/>
      <c r="G57" s="82"/>
      <c r="H57" s="82"/>
    </row>
    <row r="58" spans="1:8">
      <c r="A58" s="23"/>
      <c r="B58" s="46"/>
      <c r="C58" s="23"/>
      <c r="D58" s="50"/>
      <c r="E58" s="50"/>
      <c r="F58" s="82"/>
      <c r="G58" s="82"/>
      <c r="H58" s="82"/>
    </row>
    <row r="59" spans="1:8" ht="22.5">
      <c r="A59" s="16" t="s">
        <v>120</v>
      </c>
      <c r="B59" s="24" t="s">
        <v>8</v>
      </c>
      <c r="C59" s="18" t="s">
        <v>353</v>
      </c>
      <c r="D59" s="48">
        <v>1</v>
      </c>
      <c r="E59" s="49" t="s">
        <v>10</v>
      </c>
      <c r="F59" s="141"/>
      <c r="G59" s="76">
        <f t="shared" ref="G59:G90" si="1">D59*F59</f>
        <v>0</v>
      </c>
      <c r="H59" s="76" t="s">
        <v>11</v>
      </c>
    </row>
    <row r="60" spans="1:8" ht="77.25" customHeight="1">
      <c r="A60" s="16" t="s">
        <v>121</v>
      </c>
      <c r="B60" s="24" t="s">
        <v>59</v>
      </c>
      <c r="C60" s="18" t="s">
        <v>352</v>
      </c>
      <c r="D60" s="48">
        <v>1</v>
      </c>
      <c r="E60" s="49" t="s">
        <v>10</v>
      </c>
      <c r="F60" s="141"/>
      <c r="G60" s="76">
        <f t="shared" si="1"/>
        <v>0</v>
      </c>
      <c r="H60" s="76" t="s">
        <v>11</v>
      </c>
    </row>
    <row r="61" spans="1:8" ht="22.5">
      <c r="A61" s="16" t="s">
        <v>122</v>
      </c>
      <c r="B61" s="24" t="s">
        <v>12</v>
      </c>
      <c r="C61" s="18" t="s">
        <v>61</v>
      </c>
      <c r="D61" s="48">
        <v>1</v>
      </c>
      <c r="E61" s="49" t="s">
        <v>10</v>
      </c>
      <c r="F61" s="141"/>
      <c r="G61" s="76">
        <f t="shared" si="1"/>
        <v>0</v>
      </c>
      <c r="H61" s="76" t="s">
        <v>11</v>
      </c>
    </row>
    <row r="62" spans="1:8" ht="45">
      <c r="A62" s="16" t="s">
        <v>123</v>
      </c>
      <c r="B62" s="24" t="s">
        <v>13</v>
      </c>
      <c r="C62" s="18" t="s">
        <v>14</v>
      </c>
      <c r="D62" s="48">
        <v>1</v>
      </c>
      <c r="E62" s="49" t="s">
        <v>10</v>
      </c>
      <c r="F62" s="141"/>
      <c r="G62" s="76">
        <f t="shared" si="1"/>
        <v>0</v>
      </c>
      <c r="H62" s="76" t="s">
        <v>11</v>
      </c>
    </row>
    <row r="63" spans="1:8" ht="33.75">
      <c r="A63" s="16" t="s">
        <v>124</v>
      </c>
      <c r="B63" s="24" t="s">
        <v>15</v>
      </c>
      <c r="C63" s="18" t="s">
        <v>253</v>
      </c>
      <c r="D63" s="48">
        <v>1</v>
      </c>
      <c r="E63" s="49" t="s">
        <v>10</v>
      </c>
      <c r="F63" s="141"/>
      <c r="G63" s="76">
        <f t="shared" si="1"/>
        <v>0</v>
      </c>
      <c r="H63" s="76" t="s">
        <v>11</v>
      </c>
    </row>
    <row r="64" spans="1:8" ht="33.75">
      <c r="A64" s="16" t="s">
        <v>285</v>
      </c>
      <c r="B64" s="24" t="s">
        <v>20</v>
      </c>
      <c r="C64" s="18" t="s">
        <v>258</v>
      </c>
      <c r="D64" s="48">
        <v>2</v>
      </c>
      <c r="E64" s="49" t="s">
        <v>10</v>
      </c>
      <c r="F64" s="141"/>
      <c r="G64" s="76">
        <f t="shared" si="1"/>
        <v>0</v>
      </c>
      <c r="H64" s="76" t="s">
        <v>11</v>
      </c>
    </row>
    <row r="65" spans="1:9" ht="33.75">
      <c r="A65" s="16" t="s">
        <v>286</v>
      </c>
      <c r="B65" s="24" t="s">
        <v>21</v>
      </c>
      <c r="C65" s="18" t="s">
        <v>63</v>
      </c>
      <c r="D65" s="48">
        <v>1</v>
      </c>
      <c r="E65" s="49" t="s">
        <v>10</v>
      </c>
      <c r="F65" s="141"/>
      <c r="G65" s="76">
        <f t="shared" si="1"/>
        <v>0</v>
      </c>
      <c r="H65" s="76" t="s">
        <v>11</v>
      </c>
    </row>
    <row r="66" spans="1:9" ht="22.5">
      <c r="A66" s="16" t="s">
        <v>125</v>
      </c>
      <c r="B66" s="24" t="s">
        <v>23</v>
      </c>
      <c r="C66" s="18" t="s">
        <v>24</v>
      </c>
      <c r="D66" s="48">
        <v>1</v>
      </c>
      <c r="E66" s="49" t="s">
        <v>10</v>
      </c>
      <c r="F66" s="141"/>
      <c r="G66" s="76">
        <f t="shared" si="1"/>
        <v>0</v>
      </c>
      <c r="H66" s="76" t="s">
        <v>11</v>
      </c>
    </row>
    <row r="67" spans="1:9" ht="33.75">
      <c r="A67" s="16" t="s">
        <v>126</v>
      </c>
      <c r="B67" s="24" t="s">
        <v>257</v>
      </c>
      <c r="C67" s="18" t="s">
        <v>259</v>
      </c>
      <c r="D67" s="48">
        <v>1</v>
      </c>
      <c r="E67" s="49" t="s">
        <v>10</v>
      </c>
      <c r="F67" s="141"/>
      <c r="G67" s="76">
        <f t="shared" si="1"/>
        <v>0</v>
      </c>
      <c r="H67" s="76" t="s">
        <v>11</v>
      </c>
      <c r="I67" s="1"/>
    </row>
    <row r="68" spans="1:9" ht="25.5">
      <c r="A68" s="16" t="s">
        <v>127</v>
      </c>
      <c r="B68" s="24" t="s">
        <v>254</v>
      </c>
      <c r="C68" s="18" t="s">
        <v>252</v>
      </c>
      <c r="D68" s="48">
        <v>1</v>
      </c>
      <c r="E68" s="49" t="s">
        <v>10</v>
      </c>
      <c r="F68" s="141"/>
      <c r="G68" s="76">
        <f>D68*F68</f>
        <v>0</v>
      </c>
      <c r="H68" s="76" t="s">
        <v>11</v>
      </c>
    </row>
    <row r="69" spans="1:9" ht="56.25">
      <c r="A69" s="16" t="s">
        <v>128</v>
      </c>
      <c r="B69" s="24" t="s">
        <v>25</v>
      </c>
      <c r="C69" s="18" t="s">
        <v>255</v>
      </c>
      <c r="D69" s="48">
        <v>1</v>
      </c>
      <c r="E69" s="49" t="s">
        <v>10</v>
      </c>
      <c r="F69" s="141"/>
      <c r="G69" s="76">
        <f t="shared" si="1"/>
        <v>0</v>
      </c>
      <c r="H69" s="76" t="s">
        <v>11</v>
      </c>
      <c r="I69" s="1"/>
    </row>
    <row r="70" spans="1:9" ht="56.25">
      <c r="A70" s="16" t="s">
        <v>129</v>
      </c>
      <c r="B70" s="24" t="s">
        <v>26</v>
      </c>
      <c r="C70" s="18" t="s">
        <v>260</v>
      </c>
      <c r="D70" s="48">
        <v>1</v>
      </c>
      <c r="E70" s="49" t="s">
        <v>10</v>
      </c>
      <c r="F70" s="141"/>
      <c r="G70" s="76">
        <f t="shared" si="1"/>
        <v>0</v>
      </c>
      <c r="H70" s="76" t="s">
        <v>11</v>
      </c>
    </row>
    <row r="71" spans="1:9" ht="101.25">
      <c r="A71" s="16" t="s">
        <v>287</v>
      </c>
      <c r="B71" s="24"/>
      <c r="C71" s="18" t="s">
        <v>30</v>
      </c>
      <c r="D71" s="48">
        <v>1</v>
      </c>
      <c r="E71" s="49" t="s">
        <v>10</v>
      </c>
      <c r="F71" s="141"/>
      <c r="G71" s="76">
        <f t="shared" si="1"/>
        <v>0</v>
      </c>
      <c r="H71" s="76" t="s">
        <v>11</v>
      </c>
      <c r="I71" s="1"/>
    </row>
    <row r="72" spans="1:9" ht="22.5" customHeight="1">
      <c r="A72" s="16" t="s">
        <v>130</v>
      </c>
      <c r="B72" s="24" t="s">
        <v>31</v>
      </c>
      <c r="C72" s="18" t="s">
        <v>32</v>
      </c>
      <c r="D72" s="48">
        <v>4</v>
      </c>
      <c r="E72" s="49" t="s">
        <v>10</v>
      </c>
      <c r="F72" s="141"/>
      <c r="G72" s="76">
        <f t="shared" si="1"/>
        <v>0</v>
      </c>
      <c r="H72" s="76" t="s">
        <v>11</v>
      </c>
    </row>
    <row r="73" spans="1:9">
      <c r="A73" s="16" t="s">
        <v>288</v>
      </c>
      <c r="B73" s="24" t="s">
        <v>65</v>
      </c>
      <c r="C73" s="18" t="s">
        <v>66</v>
      </c>
      <c r="D73" s="48">
        <v>1</v>
      </c>
      <c r="E73" s="49" t="s">
        <v>10</v>
      </c>
      <c r="F73" s="141"/>
      <c r="G73" s="76">
        <f t="shared" si="1"/>
        <v>0</v>
      </c>
      <c r="H73" s="76" t="s">
        <v>11</v>
      </c>
    </row>
    <row r="74" spans="1:9">
      <c r="A74" s="16" t="s">
        <v>131</v>
      </c>
      <c r="B74" s="24" t="s">
        <v>33</v>
      </c>
      <c r="C74" s="18" t="s">
        <v>34</v>
      </c>
      <c r="D74" s="48">
        <v>5</v>
      </c>
      <c r="E74" s="49" t="s">
        <v>35</v>
      </c>
      <c r="F74" s="141"/>
      <c r="G74" s="76">
        <f t="shared" si="1"/>
        <v>0</v>
      </c>
      <c r="H74" s="76" t="s">
        <v>11</v>
      </c>
    </row>
    <row r="75" spans="1:9" ht="22.5">
      <c r="A75" s="16" t="s">
        <v>132</v>
      </c>
      <c r="B75" s="24" t="s">
        <v>36</v>
      </c>
      <c r="C75" s="18" t="s">
        <v>37</v>
      </c>
      <c r="D75" s="48">
        <v>60</v>
      </c>
      <c r="E75" s="49" t="s">
        <v>35</v>
      </c>
      <c r="F75" s="141"/>
      <c r="G75" s="76">
        <f t="shared" si="1"/>
        <v>0</v>
      </c>
      <c r="H75" s="76" t="s">
        <v>11</v>
      </c>
    </row>
    <row r="76" spans="1:9">
      <c r="A76" s="16" t="s">
        <v>133</v>
      </c>
      <c r="B76" s="24" t="s">
        <v>38</v>
      </c>
      <c r="C76" s="18" t="s">
        <v>39</v>
      </c>
      <c r="D76" s="48">
        <v>40</v>
      </c>
      <c r="E76" s="49" t="s">
        <v>35</v>
      </c>
      <c r="F76" s="141"/>
      <c r="G76" s="76">
        <f t="shared" si="1"/>
        <v>0</v>
      </c>
      <c r="H76" s="76" t="s">
        <v>11</v>
      </c>
    </row>
    <row r="77" spans="1:9">
      <c r="A77" s="16" t="s">
        <v>134</v>
      </c>
      <c r="B77" s="24" t="s">
        <v>40</v>
      </c>
      <c r="C77" s="18" t="s">
        <v>41</v>
      </c>
      <c r="D77" s="48">
        <v>10</v>
      </c>
      <c r="E77" s="49" t="s">
        <v>10</v>
      </c>
      <c r="F77" s="141"/>
      <c r="G77" s="76">
        <f t="shared" si="1"/>
        <v>0</v>
      </c>
      <c r="H77" s="76" t="s">
        <v>11</v>
      </c>
    </row>
    <row r="78" spans="1:9">
      <c r="A78" s="16" t="s">
        <v>135</v>
      </c>
      <c r="B78" s="24" t="s">
        <v>42</v>
      </c>
      <c r="C78" s="18" t="s">
        <v>43</v>
      </c>
      <c r="D78" s="48">
        <v>1</v>
      </c>
      <c r="E78" s="49" t="s">
        <v>46</v>
      </c>
      <c r="F78" s="141"/>
      <c r="G78" s="76">
        <f t="shared" si="1"/>
        <v>0</v>
      </c>
      <c r="H78" s="76" t="s">
        <v>11</v>
      </c>
    </row>
    <row r="79" spans="1:9" ht="22.5">
      <c r="A79" s="16" t="s">
        <v>136</v>
      </c>
      <c r="B79" s="24" t="s">
        <v>44</v>
      </c>
      <c r="C79" s="18" t="s">
        <v>256</v>
      </c>
      <c r="D79" s="48">
        <v>20</v>
      </c>
      <c r="E79" s="49" t="s">
        <v>46</v>
      </c>
      <c r="F79" s="141"/>
      <c r="G79" s="76">
        <f t="shared" si="1"/>
        <v>0</v>
      </c>
      <c r="H79" s="76" t="s">
        <v>11</v>
      </c>
    </row>
    <row r="80" spans="1:9" ht="22.5">
      <c r="A80" s="16" t="s">
        <v>137</v>
      </c>
      <c r="B80" s="24" t="s">
        <v>44</v>
      </c>
      <c r="C80" s="18" t="s">
        <v>47</v>
      </c>
      <c r="D80" s="48">
        <v>6</v>
      </c>
      <c r="E80" s="49" t="s">
        <v>46</v>
      </c>
      <c r="F80" s="141"/>
      <c r="G80" s="76">
        <f t="shared" si="1"/>
        <v>0</v>
      </c>
      <c r="H80" s="76" t="s">
        <v>11</v>
      </c>
    </row>
    <row r="81" spans="1:8">
      <c r="A81" s="16" t="s">
        <v>138</v>
      </c>
      <c r="B81" s="24" t="s">
        <v>44</v>
      </c>
      <c r="C81" s="18" t="s">
        <v>49</v>
      </c>
      <c r="D81" s="48">
        <v>6</v>
      </c>
      <c r="E81" s="49" t="s">
        <v>46</v>
      </c>
      <c r="F81" s="141"/>
      <c r="G81" s="76">
        <f t="shared" si="1"/>
        <v>0</v>
      </c>
      <c r="H81" s="76" t="s">
        <v>11</v>
      </c>
    </row>
    <row r="82" spans="1:8" ht="22.5">
      <c r="A82" s="16" t="s">
        <v>139</v>
      </c>
      <c r="B82" s="24" t="s">
        <v>50</v>
      </c>
      <c r="C82" s="18" t="s">
        <v>51</v>
      </c>
      <c r="D82" s="48">
        <v>3</v>
      </c>
      <c r="E82" s="49" t="s">
        <v>46</v>
      </c>
      <c r="F82" s="141"/>
      <c r="G82" s="76">
        <f t="shared" si="1"/>
        <v>0</v>
      </c>
      <c r="H82" s="76" t="s">
        <v>11</v>
      </c>
    </row>
    <row r="83" spans="1:8">
      <c r="A83" s="16" t="s">
        <v>140</v>
      </c>
      <c r="B83" s="24" t="s">
        <v>50</v>
      </c>
      <c r="C83" s="18" t="s">
        <v>52</v>
      </c>
      <c r="D83" s="48">
        <v>2</v>
      </c>
      <c r="E83" s="49" t="s">
        <v>46</v>
      </c>
      <c r="F83" s="141"/>
      <c r="G83" s="76">
        <f t="shared" si="1"/>
        <v>0</v>
      </c>
      <c r="H83" s="76" t="s">
        <v>11</v>
      </c>
    </row>
    <row r="84" spans="1:8">
      <c r="A84" s="16" t="s">
        <v>289</v>
      </c>
      <c r="B84" s="24" t="s">
        <v>50</v>
      </c>
      <c r="C84" s="18" t="s">
        <v>53</v>
      </c>
      <c r="D84" s="48">
        <v>2</v>
      </c>
      <c r="E84" s="49" t="s">
        <v>67</v>
      </c>
      <c r="F84" s="141"/>
      <c r="G84" s="76">
        <f t="shared" si="1"/>
        <v>0</v>
      </c>
      <c r="H84" s="76" t="s">
        <v>11</v>
      </c>
    </row>
    <row r="85" spans="1:8">
      <c r="A85" s="16" t="s">
        <v>141</v>
      </c>
      <c r="B85" s="46"/>
      <c r="C85" s="18" t="s">
        <v>54</v>
      </c>
      <c r="D85" s="48">
        <v>45</v>
      </c>
      <c r="E85" s="49" t="s">
        <v>35</v>
      </c>
      <c r="F85" s="141"/>
      <c r="G85" s="76">
        <f t="shared" si="1"/>
        <v>0</v>
      </c>
      <c r="H85" s="76" t="s">
        <v>11</v>
      </c>
    </row>
    <row r="86" spans="1:8">
      <c r="A86" s="16" t="s">
        <v>142</v>
      </c>
      <c r="B86" s="46"/>
      <c r="C86" s="18" t="s">
        <v>55</v>
      </c>
      <c r="D86" s="48">
        <v>45</v>
      </c>
      <c r="E86" s="49" t="s">
        <v>35</v>
      </c>
      <c r="F86" s="141"/>
      <c r="G86" s="76">
        <f t="shared" si="1"/>
        <v>0</v>
      </c>
      <c r="H86" s="76" t="s">
        <v>11</v>
      </c>
    </row>
    <row r="87" spans="1:8">
      <c r="A87" s="16" t="s">
        <v>143</v>
      </c>
      <c r="B87" s="46"/>
      <c r="C87" s="18" t="s">
        <v>56</v>
      </c>
      <c r="D87" s="48">
        <v>6</v>
      </c>
      <c r="E87" s="49" t="s">
        <v>10</v>
      </c>
      <c r="F87" s="141"/>
      <c r="G87" s="76">
        <f t="shared" si="1"/>
        <v>0</v>
      </c>
      <c r="H87" s="76" t="s">
        <v>11</v>
      </c>
    </row>
    <row r="88" spans="1:8">
      <c r="A88" s="16" t="s">
        <v>144</v>
      </c>
      <c r="B88" s="46"/>
      <c r="C88" s="18" t="s">
        <v>57</v>
      </c>
      <c r="D88" s="48">
        <v>4</v>
      </c>
      <c r="E88" s="50" t="s">
        <v>10</v>
      </c>
      <c r="F88" s="141"/>
      <c r="G88" s="76">
        <f t="shared" si="1"/>
        <v>0</v>
      </c>
      <c r="H88" s="76" t="s">
        <v>11</v>
      </c>
    </row>
    <row r="89" spans="1:8" ht="22.5">
      <c r="A89" s="16" t="s">
        <v>145</v>
      </c>
      <c r="B89" s="46"/>
      <c r="C89" s="20" t="s">
        <v>58</v>
      </c>
      <c r="D89" s="48">
        <v>1</v>
      </c>
      <c r="E89" s="50" t="s">
        <v>10</v>
      </c>
      <c r="F89" s="141"/>
      <c r="G89" s="76">
        <f t="shared" si="1"/>
        <v>0</v>
      </c>
      <c r="H89" s="76" t="s">
        <v>11</v>
      </c>
    </row>
    <row r="90" spans="1:8">
      <c r="A90" s="16" t="s">
        <v>146</v>
      </c>
      <c r="B90" s="17"/>
      <c r="C90" s="19" t="s">
        <v>75</v>
      </c>
      <c r="D90" s="48">
        <v>1</v>
      </c>
      <c r="E90" s="49" t="s">
        <v>10</v>
      </c>
      <c r="F90" s="141"/>
      <c r="G90" s="76">
        <f t="shared" si="1"/>
        <v>0</v>
      </c>
      <c r="H90" s="76" t="s">
        <v>11</v>
      </c>
    </row>
    <row r="91" spans="1:8">
      <c r="A91" s="28"/>
      <c r="B91" s="60"/>
      <c r="C91" s="61"/>
      <c r="D91" s="62"/>
      <c r="E91" s="63"/>
      <c r="F91" s="77"/>
      <c r="G91" s="78">
        <f>SUM(G59:G90)</f>
        <v>0</v>
      </c>
      <c r="H91" s="77"/>
    </row>
    <row r="92" spans="1:8">
      <c r="A92" s="52" t="s">
        <v>147</v>
      </c>
      <c r="B92" s="53"/>
      <c r="C92" s="54" t="s">
        <v>148</v>
      </c>
      <c r="D92" s="55">
        <v>10</v>
      </c>
      <c r="E92" s="55" t="s">
        <v>115</v>
      </c>
      <c r="F92" s="79">
        <f>SUM(G59:G90)</f>
        <v>0</v>
      </c>
      <c r="G92" s="86">
        <f>D92*F92</f>
        <v>0</v>
      </c>
      <c r="H92" s="80" t="s">
        <v>149</v>
      </c>
    </row>
    <row r="93" spans="1:8">
      <c r="A93" s="28"/>
      <c r="B93" s="60"/>
      <c r="C93" s="61"/>
      <c r="D93" s="62"/>
      <c r="E93" s="63"/>
      <c r="F93" s="77"/>
      <c r="G93" s="77"/>
      <c r="H93" s="77"/>
    </row>
    <row r="94" spans="1:8">
      <c r="A94" s="28"/>
      <c r="B94" s="60"/>
      <c r="C94" s="61"/>
      <c r="D94" s="62"/>
      <c r="E94" s="63"/>
      <c r="F94" s="77"/>
      <c r="G94" s="77"/>
      <c r="H94" s="77"/>
    </row>
    <row r="95" spans="1:8" ht="47.25">
      <c r="A95" s="9"/>
      <c r="B95" s="56" t="s">
        <v>150</v>
      </c>
      <c r="C95" s="57" t="s">
        <v>151</v>
      </c>
      <c r="D95" s="58"/>
      <c r="E95" s="59"/>
      <c r="F95" s="81"/>
      <c r="G95" s="82"/>
      <c r="H95" s="82"/>
    </row>
    <row r="96" spans="1:8">
      <c r="A96" s="23"/>
      <c r="B96" s="46"/>
      <c r="C96" s="23"/>
      <c r="D96" s="50"/>
      <c r="E96" s="50"/>
      <c r="F96" s="82"/>
      <c r="G96" s="82"/>
      <c r="H96" s="82"/>
    </row>
    <row r="97" spans="1:9" ht="22.5">
      <c r="A97" s="16" t="s">
        <v>154</v>
      </c>
      <c r="B97" s="24" t="s">
        <v>152</v>
      </c>
      <c r="C97" s="25" t="s">
        <v>354</v>
      </c>
      <c r="D97" s="48">
        <v>1</v>
      </c>
      <c r="E97" s="49" t="s">
        <v>10</v>
      </c>
      <c r="F97" s="141"/>
      <c r="G97" s="76">
        <f t="shared" ref="G97:G128" si="2">D97*F97</f>
        <v>0</v>
      </c>
      <c r="H97" s="76" t="s">
        <v>11</v>
      </c>
    </row>
    <row r="98" spans="1:9" ht="45">
      <c r="A98" s="16" t="s">
        <v>155</v>
      </c>
      <c r="B98" s="24" t="s">
        <v>13</v>
      </c>
      <c r="C98" s="18" t="s">
        <v>14</v>
      </c>
      <c r="D98" s="48">
        <v>1</v>
      </c>
      <c r="E98" s="49" t="s">
        <v>10</v>
      </c>
      <c r="F98" s="141"/>
      <c r="G98" s="76">
        <f t="shared" si="2"/>
        <v>0</v>
      </c>
      <c r="H98" s="76" t="s">
        <v>11</v>
      </c>
    </row>
    <row r="99" spans="1:9" ht="33.75">
      <c r="A99" s="16" t="s">
        <v>156</v>
      </c>
      <c r="B99" s="24" t="s">
        <v>15</v>
      </c>
      <c r="C99" s="18" t="s">
        <v>62</v>
      </c>
      <c r="D99" s="48">
        <v>1</v>
      </c>
      <c r="E99" s="49" t="s">
        <v>10</v>
      </c>
      <c r="F99" s="141"/>
      <c r="G99" s="76">
        <f t="shared" si="2"/>
        <v>0</v>
      </c>
      <c r="H99" s="76" t="s">
        <v>11</v>
      </c>
    </row>
    <row r="100" spans="1:9" ht="78.75">
      <c r="A100" s="16" t="s">
        <v>290</v>
      </c>
      <c r="B100" s="17" t="s">
        <v>16</v>
      </c>
      <c r="C100" s="19" t="s">
        <v>17</v>
      </c>
      <c r="D100" s="98">
        <v>1</v>
      </c>
      <c r="E100" s="101" t="s">
        <v>10</v>
      </c>
      <c r="F100" s="141"/>
      <c r="G100" s="84">
        <f>D100*F100</f>
        <v>0</v>
      </c>
      <c r="H100" s="76" t="s">
        <v>11</v>
      </c>
    </row>
    <row r="101" spans="1:9" ht="90">
      <c r="A101" s="16" t="s">
        <v>157</v>
      </c>
      <c r="B101" s="24" t="s">
        <v>18</v>
      </c>
      <c r="C101" s="18" t="s">
        <v>19</v>
      </c>
      <c r="D101" s="48">
        <v>1</v>
      </c>
      <c r="E101" s="49" t="s">
        <v>10</v>
      </c>
      <c r="F101" s="141"/>
      <c r="G101" s="76">
        <f t="shared" si="2"/>
        <v>0</v>
      </c>
      <c r="H101" s="76" t="s">
        <v>11</v>
      </c>
      <c r="I101" s="1"/>
    </row>
    <row r="102" spans="1:9" ht="33.75">
      <c r="A102" s="16" t="s">
        <v>158</v>
      </c>
      <c r="B102" s="24" t="s">
        <v>20</v>
      </c>
      <c r="C102" s="18" t="s">
        <v>258</v>
      </c>
      <c r="D102" s="48">
        <v>2</v>
      </c>
      <c r="E102" s="49" t="s">
        <v>10</v>
      </c>
      <c r="F102" s="141"/>
      <c r="G102" s="76">
        <f t="shared" si="2"/>
        <v>0</v>
      </c>
      <c r="H102" s="76" t="s">
        <v>11</v>
      </c>
    </row>
    <row r="103" spans="1:9" ht="33.75">
      <c r="A103" s="16" t="s">
        <v>159</v>
      </c>
      <c r="B103" s="24" t="s">
        <v>21</v>
      </c>
      <c r="C103" s="18" t="s">
        <v>63</v>
      </c>
      <c r="D103" s="48">
        <v>1</v>
      </c>
      <c r="E103" s="49" t="s">
        <v>10</v>
      </c>
      <c r="F103" s="141"/>
      <c r="G103" s="76">
        <f t="shared" si="2"/>
        <v>0</v>
      </c>
      <c r="H103" s="76" t="s">
        <v>11</v>
      </c>
    </row>
    <row r="104" spans="1:9" ht="22.5">
      <c r="A104" s="16" t="s">
        <v>160</v>
      </c>
      <c r="B104" s="24" t="s">
        <v>23</v>
      </c>
      <c r="C104" s="18" t="s">
        <v>24</v>
      </c>
      <c r="D104" s="48">
        <v>1</v>
      </c>
      <c r="E104" s="49" t="s">
        <v>10</v>
      </c>
      <c r="F104" s="141"/>
      <c r="G104" s="76">
        <f t="shared" si="2"/>
        <v>0</v>
      </c>
      <c r="H104" s="76" t="s">
        <v>11</v>
      </c>
    </row>
    <row r="105" spans="1:9" ht="33.75">
      <c r="A105" s="16" t="s">
        <v>161</v>
      </c>
      <c r="B105" s="24" t="s">
        <v>257</v>
      </c>
      <c r="C105" s="18" t="s">
        <v>259</v>
      </c>
      <c r="D105" s="48">
        <v>1</v>
      </c>
      <c r="E105" s="49" t="s">
        <v>10</v>
      </c>
      <c r="F105" s="141"/>
      <c r="G105" s="76">
        <f t="shared" si="2"/>
        <v>0</v>
      </c>
      <c r="H105" s="76" t="s">
        <v>11</v>
      </c>
    </row>
    <row r="106" spans="1:9" ht="25.5">
      <c r="A106" s="16" t="s">
        <v>162</v>
      </c>
      <c r="B106" s="24" t="s">
        <v>254</v>
      </c>
      <c r="C106" s="18" t="s">
        <v>252</v>
      </c>
      <c r="D106" s="48">
        <v>1</v>
      </c>
      <c r="E106" s="49" t="s">
        <v>10</v>
      </c>
      <c r="F106" s="141"/>
      <c r="G106" s="76">
        <f t="shared" si="2"/>
        <v>0</v>
      </c>
      <c r="H106" s="76" t="s">
        <v>11</v>
      </c>
    </row>
    <row r="107" spans="1:9" ht="56.25">
      <c r="A107" s="16" t="s">
        <v>291</v>
      </c>
      <c r="B107" s="24" t="s">
        <v>25</v>
      </c>
      <c r="C107" s="18" t="s">
        <v>64</v>
      </c>
      <c r="D107" s="48">
        <v>1</v>
      </c>
      <c r="E107" s="49" t="s">
        <v>10</v>
      </c>
      <c r="F107" s="141"/>
      <c r="G107" s="76">
        <f t="shared" si="2"/>
        <v>0</v>
      </c>
      <c r="H107" s="76" t="s">
        <v>11</v>
      </c>
      <c r="I107" s="1"/>
    </row>
    <row r="108" spans="1:9" ht="56.25">
      <c r="A108" s="16" t="s">
        <v>292</v>
      </c>
      <c r="B108" s="24" t="s">
        <v>26</v>
      </c>
      <c r="C108" s="18" t="s">
        <v>260</v>
      </c>
      <c r="D108" s="48">
        <v>1</v>
      </c>
      <c r="E108" s="49" t="s">
        <v>10</v>
      </c>
      <c r="F108" s="141"/>
      <c r="G108" s="76">
        <f t="shared" si="2"/>
        <v>0</v>
      </c>
      <c r="H108" s="76" t="s">
        <v>11</v>
      </c>
    </row>
    <row r="109" spans="1:9" ht="101.25">
      <c r="A109" s="16" t="s">
        <v>293</v>
      </c>
      <c r="B109" s="24"/>
      <c r="C109" s="18" t="s">
        <v>30</v>
      </c>
      <c r="D109" s="48">
        <v>1</v>
      </c>
      <c r="E109" s="49" t="s">
        <v>10</v>
      </c>
      <c r="F109" s="141"/>
      <c r="G109" s="76">
        <f t="shared" si="2"/>
        <v>0</v>
      </c>
      <c r="H109" s="76" t="s">
        <v>11</v>
      </c>
      <c r="I109" s="1"/>
    </row>
    <row r="110" spans="1:9" ht="21.75" customHeight="1">
      <c r="A110" s="16" t="s">
        <v>163</v>
      </c>
      <c r="B110" s="24" t="s">
        <v>31</v>
      </c>
      <c r="C110" s="18" t="s">
        <v>32</v>
      </c>
      <c r="D110" s="48">
        <v>4</v>
      </c>
      <c r="E110" s="49" t="s">
        <v>10</v>
      </c>
      <c r="F110" s="141"/>
      <c r="G110" s="76">
        <f t="shared" si="2"/>
        <v>0</v>
      </c>
      <c r="H110" s="76" t="s">
        <v>11</v>
      </c>
    </row>
    <row r="111" spans="1:9">
      <c r="A111" s="16" t="s">
        <v>294</v>
      </c>
      <c r="B111" s="24" t="s">
        <v>65</v>
      </c>
      <c r="C111" s="18" t="s">
        <v>66</v>
      </c>
      <c r="D111" s="48">
        <v>1</v>
      </c>
      <c r="E111" s="49" t="s">
        <v>10</v>
      </c>
      <c r="F111" s="141"/>
      <c r="G111" s="76">
        <f t="shared" si="2"/>
        <v>0</v>
      </c>
      <c r="H111" s="76" t="s">
        <v>11</v>
      </c>
    </row>
    <row r="112" spans="1:9">
      <c r="A112" s="16" t="s">
        <v>295</v>
      </c>
      <c r="B112" s="24" t="s">
        <v>33</v>
      </c>
      <c r="C112" s="18" t="s">
        <v>34</v>
      </c>
      <c r="D112" s="48">
        <v>5</v>
      </c>
      <c r="E112" s="49" t="s">
        <v>35</v>
      </c>
      <c r="F112" s="141"/>
      <c r="G112" s="76">
        <f t="shared" si="2"/>
        <v>0</v>
      </c>
      <c r="H112" s="76" t="s">
        <v>11</v>
      </c>
    </row>
    <row r="113" spans="1:8" ht="22.5">
      <c r="A113" s="16" t="s">
        <v>296</v>
      </c>
      <c r="B113" s="24" t="s">
        <v>36</v>
      </c>
      <c r="C113" s="18" t="s">
        <v>37</v>
      </c>
      <c r="D113" s="48">
        <v>60</v>
      </c>
      <c r="E113" s="49" t="s">
        <v>35</v>
      </c>
      <c r="F113" s="141"/>
      <c r="G113" s="76">
        <f t="shared" si="2"/>
        <v>0</v>
      </c>
      <c r="H113" s="76" t="s">
        <v>11</v>
      </c>
    </row>
    <row r="114" spans="1:8">
      <c r="A114" s="16" t="s">
        <v>297</v>
      </c>
      <c r="B114" s="24" t="s">
        <v>38</v>
      </c>
      <c r="C114" s="18" t="s">
        <v>39</v>
      </c>
      <c r="D114" s="48">
        <v>40</v>
      </c>
      <c r="E114" s="49" t="s">
        <v>35</v>
      </c>
      <c r="F114" s="141"/>
      <c r="G114" s="76">
        <f t="shared" si="2"/>
        <v>0</v>
      </c>
      <c r="H114" s="76" t="s">
        <v>11</v>
      </c>
    </row>
    <row r="115" spans="1:8">
      <c r="A115" s="16" t="s">
        <v>298</v>
      </c>
      <c r="B115" s="24" t="s">
        <v>40</v>
      </c>
      <c r="C115" s="18" t="s">
        <v>41</v>
      </c>
      <c r="D115" s="48">
        <v>10</v>
      </c>
      <c r="E115" s="49" t="s">
        <v>10</v>
      </c>
      <c r="F115" s="141"/>
      <c r="G115" s="76">
        <f t="shared" si="2"/>
        <v>0</v>
      </c>
      <c r="H115" s="76" t="s">
        <v>11</v>
      </c>
    </row>
    <row r="116" spans="1:8">
      <c r="A116" s="16" t="s">
        <v>299</v>
      </c>
      <c r="B116" s="24" t="s">
        <v>42</v>
      </c>
      <c r="C116" s="18" t="s">
        <v>43</v>
      </c>
      <c r="D116" s="48">
        <v>1</v>
      </c>
      <c r="E116" s="49" t="s">
        <v>46</v>
      </c>
      <c r="F116" s="141"/>
      <c r="G116" s="76">
        <f t="shared" si="2"/>
        <v>0</v>
      </c>
      <c r="H116" s="76" t="s">
        <v>11</v>
      </c>
    </row>
    <row r="117" spans="1:8" ht="22.5">
      <c r="A117" s="16" t="s">
        <v>300</v>
      </c>
      <c r="B117" s="24" t="s">
        <v>44</v>
      </c>
      <c r="C117" s="18" t="s">
        <v>256</v>
      </c>
      <c r="D117" s="48">
        <v>22</v>
      </c>
      <c r="E117" s="49" t="s">
        <v>46</v>
      </c>
      <c r="F117" s="141"/>
      <c r="G117" s="76">
        <f t="shared" si="2"/>
        <v>0</v>
      </c>
      <c r="H117" s="76" t="s">
        <v>11</v>
      </c>
    </row>
    <row r="118" spans="1:8" ht="22.5">
      <c r="A118" s="16" t="s">
        <v>301</v>
      </c>
      <c r="B118" s="24" t="s">
        <v>44</v>
      </c>
      <c r="C118" s="18" t="s">
        <v>47</v>
      </c>
      <c r="D118" s="48">
        <v>7</v>
      </c>
      <c r="E118" s="49" t="s">
        <v>46</v>
      </c>
      <c r="F118" s="141"/>
      <c r="G118" s="76">
        <f t="shared" si="2"/>
        <v>0</v>
      </c>
      <c r="H118" s="76" t="s">
        <v>11</v>
      </c>
    </row>
    <row r="119" spans="1:8">
      <c r="A119" s="16" t="s">
        <v>302</v>
      </c>
      <c r="B119" s="24" t="s">
        <v>44</v>
      </c>
      <c r="C119" s="18" t="s">
        <v>49</v>
      </c>
      <c r="D119" s="48">
        <v>6</v>
      </c>
      <c r="E119" s="49" t="s">
        <v>46</v>
      </c>
      <c r="F119" s="141"/>
      <c r="G119" s="76">
        <f t="shared" si="2"/>
        <v>0</v>
      </c>
      <c r="H119" s="76" t="s">
        <v>11</v>
      </c>
    </row>
    <row r="120" spans="1:8" ht="22.5">
      <c r="A120" s="16" t="s">
        <v>303</v>
      </c>
      <c r="B120" s="24" t="s">
        <v>50</v>
      </c>
      <c r="C120" s="18" t="s">
        <v>51</v>
      </c>
      <c r="D120" s="48">
        <v>3</v>
      </c>
      <c r="E120" s="49" t="s">
        <v>46</v>
      </c>
      <c r="F120" s="141"/>
      <c r="G120" s="76">
        <f t="shared" si="2"/>
        <v>0</v>
      </c>
      <c r="H120" s="76" t="s">
        <v>11</v>
      </c>
    </row>
    <row r="121" spans="1:8">
      <c r="A121" s="16" t="s">
        <v>304</v>
      </c>
      <c r="B121" s="24" t="s">
        <v>50</v>
      </c>
      <c r="C121" s="18" t="s">
        <v>52</v>
      </c>
      <c r="D121" s="48">
        <v>2</v>
      </c>
      <c r="E121" s="49" t="s">
        <v>46</v>
      </c>
      <c r="F121" s="141"/>
      <c r="G121" s="76">
        <f t="shared" si="2"/>
        <v>0</v>
      </c>
      <c r="H121" s="76" t="s">
        <v>11</v>
      </c>
    </row>
    <row r="122" spans="1:8">
      <c r="A122" s="16" t="s">
        <v>305</v>
      </c>
      <c r="B122" s="24" t="s">
        <v>50</v>
      </c>
      <c r="C122" s="18" t="s">
        <v>53</v>
      </c>
      <c r="D122" s="48">
        <v>2</v>
      </c>
      <c r="E122" s="49" t="s">
        <v>67</v>
      </c>
      <c r="F122" s="141"/>
      <c r="G122" s="76">
        <f t="shared" si="2"/>
        <v>0</v>
      </c>
      <c r="H122" s="76" t="s">
        <v>11</v>
      </c>
    </row>
    <row r="123" spans="1:8">
      <c r="A123" s="16" t="s">
        <v>306</v>
      </c>
      <c r="B123" s="46"/>
      <c r="C123" s="18" t="s">
        <v>54</v>
      </c>
      <c r="D123" s="48">
        <v>45</v>
      </c>
      <c r="E123" s="49" t="s">
        <v>35</v>
      </c>
      <c r="F123" s="141"/>
      <c r="G123" s="76">
        <f t="shared" si="2"/>
        <v>0</v>
      </c>
      <c r="H123" s="76" t="s">
        <v>11</v>
      </c>
    </row>
    <row r="124" spans="1:8">
      <c r="A124" s="16" t="s">
        <v>307</v>
      </c>
      <c r="B124" s="46"/>
      <c r="C124" s="18" t="s">
        <v>55</v>
      </c>
      <c r="D124" s="48">
        <v>45</v>
      </c>
      <c r="E124" s="49" t="s">
        <v>35</v>
      </c>
      <c r="F124" s="141"/>
      <c r="G124" s="76">
        <f t="shared" si="2"/>
        <v>0</v>
      </c>
      <c r="H124" s="76" t="s">
        <v>11</v>
      </c>
    </row>
    <row r="125" spans="1:8">
      <c r="A125" s="16" t="s">
        <v>308</v>
      </c>
      <c r="B125" s="46"/>
      <c r="C125" s="18" t="s">
        <v>56</v>
      </c>
      <c r="D125" s="48">
        <v>6</v>
      </c>
      <c r="E125" s="49" t="s">
        <v>10</v>
      </c>
      <c r="F125" s="141"/>
      <c r="G125" s="76">
        <f t="shared" si="2"/>
        <v>0</v>
      </c>
      <c r="H125" s="76" t="s">
        <v>11</v>
      </c>
    </row>
    <row r="126" spans="1:8">
      <c r="A126" s="16" t="s">
        <v>309</v>
      </c>
      <c r="B126" s="46"/>
      <c r="C126" s="18" t="s">
        <v>57</v>
      </c>
      <c r="D126" s="48">
        <v>4</v>
      </c>
      <c r="E126" s="50" t="s">
        <v>10</v>
      </c>
      <c r="F126" s="141"/>
      <c r="G126" s="76">
        <f t="shared" si="2"/>
        <v>0</v>
      </c>
      <c r="H126" s="76" t="s">
        <v>11</v>
      </c>
    </row>
    <row r="127" spans="1:8" ht="22.5">
      <c r="A127" s="16" t="s">
        <v>310</v>
      </c>
      <c r="B127" s="46"/>
      <c r="C127" s="20" t="s">
        <v>58</v>
      </c>
      <c r="D127" s="48">
        <v>1</v>
      </c>
      <c r="E127" s="59" t="s">
        <v>10</v>
      </c>
      <c r="F127" s="141"/>
      <c r="G127" s="76">
        <f t="shared" si="2"/>
        <v>0</v>
      </c>
      <c r="H127" s="76" t="s">
        <v>11</v>
      </c>
    </row>
    <row r="128" spans="1:8">
      <c r="A128" s="16" t="s">
        <v>311</v>
      </c>
      <c r="B128" s="17"/>
      <c r="C128" s="19" t="s">
        <v>75</v>
      </c>
      <c r="D128" s="48">
        <v>1</v>
      </c>
      <c r="E128" s="49" t="s">
        <v>10</v>
      </c>
      <c r="F128" s="141"/>
      <c r="G128" s="76">
        <f t="shared" si="2"/>
        <v>0</v>
      </c>
      <c r="H128" s="76" t="s">
        <v>11</v>
      </c>
    </row>
    <row r="129" spans="1:9">
      <c r="A129" s="121"/>
      <c r="B129" s="60"/>
      <c r="C129" s="61"/>
      <c r="D129" s="62"/>
      <c r="E129" s="63"/>
      <c r="F129" s="77"/>
      <c r="G129" s="78">
        <f>SUM(G97:G128)</f>
        <v>0</v>
      </c>
      <c r="H129" s="77"/>
    </row>
    <row r="130" spans="1:9">
      <c r="A130" s="16" t="s">
        <v>312</v>
      </c>
      <c r="B130" s="53"/>
      <c r="C130" s="54" t="s">
        <v>153</v>
      </c>
      <c r="D130" s="55">
        <v>1</v>
      </c>
      <c r="E130" s="55" t="s">
        <v>115</v>
      </c>
      <c r="F130" s="79">
        <f>SUM(G97:G128)</f>
        <v>0</v>
      </c>
      <c r="G130" s="86">
        <f>D130*F130</f>
        <v>0</v>
      </c>
      <c r="H130" s="80" t="s">
        <v>164</v>
      </c>
    </row>
    <row r="131" spans="1:9">
      <c r="A131" s="28"/>
      <c r="B131" s="60"/>
      <c r="C131" s="61"/>
      <c r="D131" s="35"/>
      <c r="E131" s="64"/>
      <c r="F131" s="83"/>
      <c r="G131" s="83"/>
      <c r="H131" s="83"/>
    </row>
    <row r="132" spans="1:9">
      <c r="A132" s="26"/>
    </row>
    <row r="133" spans="1:9" ht="31.5">
      <c r="A133" s="27"/>
      <c r="B133" s="56" t="s">
        <v>166</v>
      </c>
      <c r="C133" s="57" t="s">
        <v>165</v>
      </c>
      <c r="D133" s="11"/>
      <c r="E133" s="12"/>
      <c r="F133" s="73"/>
      <c r="G133" s="74"/>
      <c r="H133" s="74"/>
    </row>
    <row r="134" spans="1:9">
      <c r="A134" s="16" t="s">
        <v>167</v>
      </c>
      <c r="B134" s="45"/>
      <c r="C134" s="18" t="s">
        <v>280</v>
      </c>
      <c r="D134" s="102">
        <v>4</v>
      </c>
      <c r="E134" s="102" t="s">
        <v>10</v>
      </c>
      <c r="F134" s="143"/>
      <c r="G134" s="76">
        <f t="shared" ref="G134:G145" si="3">D134*F134</f>
        <v>0</v>
      </c>
      <c r="H134" s="84" t="s">
        <v>11</v>
      </c>
      <c r="I134" s="97"/>
    </row>
    <row r="135" spans="1:9" ht="22.5">
      <c r="A135" s="16" t="s">
        <v>168</v>
      </c>
      <c r="B135" s="45"/>
      <c r="C135" s="18" t="s">
        <v>262</v>
      </c>
      <c r="D135" s="102">
        <v>4</v>
      </c>
      <c r="E135" s="102" t="s">
        <v>10</v>
      </c>
      <c r="F135" s="143"/>
      <c r="G135" s="76">
        <f>D135*F135</f>
        <v>0</v>
      </c>
      <c r="H135" s="84" t="s">
        <v>11</v>
      </c>
      <c r="I135" s="97"/>
    </row>
    <row r="136" spans="1:9" ht="33.75">
      <c r="A136" s="16" t="s">
        <v>171</v>
      </c>
      <c r="B136" s="24" t="s">
        <v>15</v>
      </c>
      <c r="C136" s="18" t="s">
        <v>263</v>
      </c>
      <c r="D136" s="48">
        <v>1</v>
      </c>
      <c r="E136" s="49" t="s">
        <v>10</v>
      </c>
      <c r="F136" s="143"/>
      <c r="G136" s="76">
        <f>D136*F136</f>
        <v>0</v>
      </c>
      <c r="H136" s="76" t="s">
        <v>11</v>
      </c>
    </row>
    <row r="137" spans="1:9" ht="22.5">
      <c r="A137" s="16" t="s">
        <v>172</v>
      </c>
      <c r="B137" s="46"/>
      <c r="C137" s="18" t="s">
        <v>170</v>
      </c>
      <c r="D137" s="102">
        <v>2</v>
      </c>
      <c r="E137" s="102" t="s">
        <v>169</v>
      </c>
      <c r="F137" s="143"/>
      <c r="G137" s="76">
        <f t="shared" si="3"/>
        <v>0</v>
      </c>
      <c r="H137" s="84" t="s">
        <v>11</v>
      </c>
    </row>
    <row r="138" spans="1:9">
      <c r="A138" s="16" t="s">
        <v>173</v>
      </c>
      <c r="B138" s="46"/>
      <c r="C138" s="18" t="s">
        <v>68</v>
      </c>
      <c r="D138" s="55">
        <v>2</v>
      </c>
      <c r="E138" s="55" t="s">
        <v>115</v>
      </c>
      <c r="F138" s="143"/>
      <c r="G138" s="76">
        <f t="shared" si="3"/>
        <v>0</v>
      </c>
      <c r="H138" s="84" t="s">
        <v>11</v>
      </c>
    </row>
    <row r="139" spans="1:9">
      <c r="A139" s="16" t="s">
        <v>174</v>
      </c>
      <c r="B139" s="24"/>
      <c r="C139" s="18" t="s">
        <v>69</v>
      </c>
      <c r="D139" s="55">
        <v>15</v>
      </c>
      <c r="E139" s="55" t="s">
        <v>115</v>
      </c>
      <c r="F139" s="143"/>
      <c r="G139" s="76">
        <f t="shared" si="3"/>
        <v>0</v>
      </c>
      <c r="H139" s="84" t="s">
        <v>11</v>
      </c>
    </row>
    <row r="140" spans="1:9" ht="22.5">
      <c r="A140" s="16" t="s">
        <v>175</v>
      </c>
      <c r="B140" s="24"/>
      <c r="C140" s="18" t="s">
        <v>70</v>
      </c>
      <c r="D140" s="102">
        <v>4</v>
      </c>
      <c r="E140" s="102" t="s">
        <v>115</v>
      </c>
      <c r="F140" s="143"/>
      <c r="G140" s="76">
        <f t="shared" si="3"/>
        <v>0</v>
      </c>
      <c r="H140" s="84" t="s">
        <v>11</v>
      </c>
    </row>
    <row r="141" spans="1:9">
      <c r="A141" s="16" t="s">
        <v>176</v>
      </c>
      <c r="B141" s="46"/>
      <c r="C141" s="18" t="s">
        <v>54</v>
      </c>
      <c r="D141" s="55">
        <v>20</v>
      </c>
      <c r="E141" s="55" t="s">
        <v>115</v>
      </c>
      <c r="F141" s="143"/>
      <c r="G141" s="76">
        <f t="shared" si="3"/>
        <v>0</v>
      </c>
      <c r="H141" s="84" t="s">
        <v>11</v>
      </c>
    </row>
    <row r="142" spans="1:9">
      <c r="A142" s="16" t="s">
        <v>177</v>
      </c>
      <c r="B142" s="46"/>
      <c r="C142" s="18" t="s">
        <v>55</v>
      </c>
      <c r="D142" s="55">
        <v>12</v>
      </c>
      <c r="E142" s="55" t="s">
        <v>115</v>
      </c>
      <c r="F142" s="143"/>
      <c r="G142" s="76">
        <f t="shared" si="3"/>
        <v>0</v>
      </c>
      <c r="H142" s="84" t="s">
        <v>11</v>
      </c>
    </row>
    <row r="143" spans="1:9">
      <c r="A143" s="16" t="s">
        <v>178</v>
      </c>
      <c r="B143" s="46"/>
      <c r="C143" s="18" t="s">
        <v>56</v>
      </c>
      <c r="D143" s="55">
        <v>2</v>
      </c>
      <c r="E143" s="55" t="s">
        <v>115</v>
      </c>
      <c r="F143" s="143"/>
      <c r="G143" s="76">
        <f t="shared" si="3"/>
        <v>0</v>
      </c>
      <c r="H143" s="84" t="s">
        <v>11</v>
      </c>
    </row>
    <row r="144" spans="1:9">
      <c r="A144" s="16" t="s">
        <v>313</v>
      </c>
      <c r="B144" s="46"/>
      <c r="C144" s="18" t="s">
        <v>57</v>
      </c>
      <c r="D144" s="55">
        <v>1</v>
      </c>
      <c r="E144" s="55" t="s">
        <v>115</v>
      </c>
      <c r="F144" s="143"/>
      <c r="G144" s="76">
        <f t="shared" si="3"/>
        <v>0</v>
      </c>
      <c r="H144" s="84" t="s">
        <v>11</v>
      </c>
    </row>
    <row r="145" spans="1:9" ht="22.5">
      <c r="A145" s="16" t="s">
        <v>314</v>
      </c>
      <c r="B145" s="103"/>
      <c r="C145" s="104" t="s">
        <v>58</v>
      </c>
      <c r="D145" s="105">
        <v>4</v>
      </c>
      <c r="E145" s="106" t="s">
        <v>115</v>
      </c>
      <c r="F145" s="143"/>
      <c r="G145" s="107">
        <f t="shared" si="3"/>
        <v>0</v>
      </c>
      <c r="H145" s="108" t="s">
        <v>11</v>
      </c>
    </row>
    <row r="146" spans="1:9" ht="15.75">
      <c r="A146" s="37"/>
      <c r="B146" s="43"/>
      <c r="C146" s="109"/>
      <c r="D146" s="38"/>
      <c r="E146" s="39"/>
      <c r="F146" s="79"/>
      <c r="G146" s="86">
        <f>SUM(G134:G145)</f>
        <v>0</v>
      </c>
      <c r="H146" s="87"/>
    </row>
    <row r="147" spans="1:9" ht="15.75">
      <c r="A147" s="40"/>
      <c r="B147" s="44"/>
      <c r="C147" s="110"/>
      <c r="D147" s="41"/>
      <c r="E147" s="32"/>
      <c r="F147" s="88"/>
    </row>
    <row r="148" spans="1:9" ht="15.75">
      <c r="A148" s="40"/>
      <c r="B148" s="44"/>
      <c r="C148" s="110"/>
      <c r="D148" s="41"/>
      <c r="E148" s="32"/>
      <c r="F148" s="88"/>
    </row>
    <row r="149" spans="1:9" ht="31.5">
      <c r="A149" s="37"/>
      <c r="B149" s="65" t="s">
        <v>179</v>
      </c>
      <c r="C149" s="66" t="s">
        <v>180</v>
      </c>
      <c r="D149" s="67"/>
      <c r="E149" s="39"/>
      <c r="F149" s="85"/>
      <c r="G149" s="89"/>
      <c r="H149" s="89"/>
    </row>
    <row r="150" spans="1:9" ht="45">
      <c r="A150" s="16" t="s">
        <v>192</v>
      </c>
      <c r="B150" s="43"/>
      <c r="C150" s="18" t="s">
        <v>261</v>
      </c>
      <c r="D150" s="102">
        <v>1</v>
      </c>
      <c r="E150" s="102" t="s">
        <v>10</v>
      </c>
      <c r="F150" s="143"/>
      <c r="G150" s="79">
        <f>D150*F150</f>
        <v>0</v>
      </c>
      <c r="H150" s="90" t="s">
        <v>11</v>
      </c>
      <c r="I150" s="94"/>
    </row>
    <row r="151" spans="1:9" ht="22.5">
      <c r="A151" s="16" t="s">
        <v>315</v>
      </c>
      <c r="B151" s="43"/>
      <c r="C151" s="68" t="s">
        <v>264</v>
      </c>
      <c r="D151" s="102">
        <v>1</v>
      </c>
      <c r="E151" s="102" t="s">
        <v>10</v>
      </c>
      <c r="F151" s="143"/>
      <c r="G151" s="79">
        <f>D151*F151</f>
        <v>0</v>
      </c>
      <c r="H151" s="90" t="s">
        <v>11</v>
      </c>
      <c r="I151" s="111"/>
    </row>
    <row r="152" spans="1:9">
      <c r="A152" s="53"/>
      <c r="B152" s="43"/>
      <c r="C152" s="68"/>
      <c r="D152" s="55"/>
      <c r="E152" s="55"/>
      <c r="F152" s="79"/>
      <c r="G152" s="86">
        <f>SUM(G150:G151)</f>
        <v>0</v>
      </c>
      <c r="H152" s="90"/>
    </row>
    <row r="153" spans="1:9">
      <c r="A153" s="33"/>
      <c r="B153" s="44"/>
      <c r="C153" s="21"/>
      <c r="D153" s="51"/>
      <c r="E153" s="51"/>
      <c r="F153" s="77"/>
      <c r="G153" s="77"/>
      <c r="H153" s="83"/>
    </row>
    <row r="154" spans="1:9">
      <c r="A154" s="33"/>
      <c r="B154" s="44"/>
      <c r="C154" s="21"/>
      <c r="D154" s="51"/>
      <c r="E154" s="51"/>
      <c r="F154" s="77"/>
      <c r="G154" s="77"/>
      <c r="H154" s="83"/>
    </row>
    <row r="155" spans="1:9" ht="31.5">
      <c r="A155" s="37"/>
      <c r="B155" s="65" t="s">
        <v>181</v>
      </c>
      <c r="C155" s="66" t="s">
        <v>182</v>
      </c>
      <c r="D155" s="67"/>
      <c r="E155" s="39"/>
      <c r="F155" s="85"/>
      <c r="G155" s="89"/>
      <c r="H155" s="89"/>
    </row>
    <row r="156" spans="1:9" ht="22.5">
      <c r="A156" s="16" t="s">
        <v>316</v>
      </c>
      <c r="B156" s="17" t="s">
        <v>8</v>
      </c>
      <c r="C156" s="18" t="s">
        <v>353</v>
      </c>
      <c r="D156" s="48">
        <v>1</v>
      </c>
      <c r="E156" s="49" t="s">
        <v>10</v>
      </c>
      <c r="F156" s="141"/>
      <c r="G156" s="76">
        <f t="shared" ref="G156:G161" si="4">D156*F156</f>
        <v>0</v>
      </c>
      <c r="H156" s="76" t="s">
        <v>11</v>
      </c>
    </row>
    <row r="157" spans="1:9" ht="67.5">
      <c r="A157" s="16" t="s">
        <v>317</v>
      </c>
      <c r="B157" s="17" t="s">
        <v>59</v>
      </c>
      <c r="C157" s="18" t="s">
        <v>275</v>
      </c>
      <c r="D157" s="48">
        <v>1</v>
      </c>
      <c r="E157" s="49" t="s">
        <v>10</v>
      </c>
      <c r="F157" s="141"/>
      <c r="G157" s="76">
        <f t="shared" si="4"/>
        <v>0</v>
      </c>
      <c r="H157" s="76" t="s">
        <v>11</v>
      </c>
    </row>
    <row r="158" spans="1:9" ht="22.5">
      <c r="A158" s="16" t="s">
        <v>318</v>
      </c>
      <c r="B158" s="17" t="s">
        <v>12</v>
      </c>
      <c r="C158" s="18" t="s">
        <v>60</v>
      </c>
      <c r="D158" s="48">
        <v>1</v>
      </c>
      <c r="E158" s="49" t="s">
        <v>10</v>
      </c>
      <c r="F158" s="141"/>
      <c r="G158" s="76">
        <f t="shared" si="4"/>
        <v>0</v>
      </c>
      <c r="H158" s="76" t="s">
        <v>11</v>
      </c>
    </row>
    <row r="159" spans="1:9" ht="22.5">
      <c r="A159" s="16" t="s">
        <v>184</v>
      </c>
      <c r="B159" s="24" t="s">
        <v>15</v>
      </c>
      <c r="C159" s="18" t="s">
        <v>268</v>
      </c>
      <c r="D159" s="48">
        <v>1</v>
      </c>
      <c r="E159" s="49" t="s">
        <v>10</v>
      </c>
      <c r="F159" s="141"/>
      <c r="G159" s="76">
        <f t="shared" si="4"/>
        <v>0</v>
      </c>
      <c r="H159" s="76" t="s">
        <v>11</v>
      </c>
    </row>
    <row r="160" spans="1:9" ht="22.5">
      <c r="A160" s="16" t="s">
        <v>185</v>
      </c>
      <c r="B160" s="46"/>
      <c r="C160" s="18" t="s">
        <v>170</v>
      </c>
      <c r="D160" s="102">
        <v>1</v>
      </c>
      <c r="E160" s="102" t="s">
        <v>169</v>
      </c>
      <c r="F160" s="141"/>
      <c r="G160" s="76">
        <f t="shared" si="4"/>
        <v>0</v>
      </c>
      <c r="H160" s="84" t="s">
        <v>11</v>
      </c>
    </row>
    <row r="161" spans="1:8">
      <c r="A161" s="16" t="s">
        <v>186</v>
      </c>
      <c r="B161" s="46"/>
      <c r="C161" s="18" t="s">
        <v>68</v>
      </c>
      <c r="D161" s="55">
        <v>1</v>
      </c>
      <c r="E161" s="55" t="s">
        <v>115</v>
      </c>
      <c r="F161" s="141"/>
      <c r="G161" s="76">
        <f t="shared" si="4"/>
        <v>0</v>
      </c>
      <c r="H161" s="84" t="s">
        <v>11</v>
      </c>
    </row>
    <row r="162" spans="1:8">
      <c r="A162" s="16" t="s">
        <v>187</v>
      </c>
      <c r="B162" s="112"/>
      <c r="C162" s="68" t="s">
        <v>69</v>
      </c>
      <c r="D162" s="55">
        <v>15</v>
      </c>
      <c r="E162" s="55" t="s">
        <v>115</v>
      </c>
      <c r="F162" s="141"/>
      <c r="G162" s="79">
        <f t="shared" ref="G162:G170" si="5">D162*F162</f>
        <v>0</v>
      </c>
      <c r="H162" s="90" t="s">
        <v>11</v>
      </c>
    </row>
    <row r="163" spans="1:8">
      <c r="A163" s="16" t="s">
        <v>188</v>
      </c>
      <c r="B163" s="112"/>
      <c r="C163" s="68" t="s">
        <v>265</v>
      </c>
      <c r="D163" s="55">
        <v>1</v>
      </c>
      <c r="E163" s="55" t="s">
        <v>115</v>
      </c>
      <c r="F163" s="141"/>
      <c r="G163" s="79">
        <f t="shared" si="5"/>
        <v>0</v>
      </c>
      <c r="H163" s="90" t="s">
        <v>11</v>
      </c>
    </row>
    <row r="164" spans="1:8">
      <c r="A164" s="16" t="s">
        <v>189</v>
      </c>
      <c r="B164" s="113"/>
      <c r="C164" s="68" t="s">
        <v>266</v>
      </c>
      <c r="D164" s="55">
        <v>1</v>
      </c>
      <c r="E164" s="55" t="s">
        <v>115</v>
      </c>
      <c r="F164" s="141"/>
      <c r="G164" s="79">
        <f t="shared" si="5"/>
        <v>0</v>
      </c>
      <c r="H164" s="90" t="s">
        <v>11</v>
      </c>
    </row>
    <row r="165" spans="1:8">
      <c r="A165" s="16" t="s">
        <v>190</v>
      </c>
      <c r="B165" s="113"/>
      <c r="C165" s="68" t="s">
        <v>267</v>
      </c>
      <c r="D165" s="55">
        <v>1</v>
      </c>
      <c r="E165" s="55" t="s">
        <v>115</v>
      </c>
      <c r="F165" s="141"/>
      <c r="G165" s="79">
        <f>D165*F165</f>
        <v>0</v>
      </c>
      <c r="H165" s="90" t="s">
        <v>11</v>
      </c>
    </row>
    <row r="166" spans="1:8">
      <c r="A166" s="16" t="s">
        <v>191</v>
      </c>
      <c r="B166" s="113"/>
      <c r="C166" s="68" t="s">
        <v>55</v>
      </c>
      <c r="D166" s="55">
        <v>20</v>
      </c>
      <c r="E166" s="55" t="s">
        <v>115</v>
      </c>
      <c r="F166" s="141"/>
      <c r="G166" s="79">
        <f t="shared" si="5"/>
        <v>0</v>
      </c>
      <c r="H166" s="90" t="s">
        <v>11</v>
      </c>
    </row>
    <row r="167" spans="1:8">
      <c r="A167" s="16" t="s">
        <v>319</v>
      </c>
      <c r="B167" s="113"/>
      <c r="C167" s="68" t="s">
        <v>56</v>
      </c>
      <c r="D167" s="55">
        <v>2</v>
      </c>
      <c r="E167" s="55" t="s">
        <v>115</v>
      </c>
      <c r="F167" s="141"/>
      <c r="G167" s="79">
        <f t="shared" si="5"/>
        <v>0</v>
      </c>
      <c r="H167" s="90" t="s">
        <v>11</v>
      </c>
    </row>
    <row r="168" spans="1:8">
      <c r="A168" s="16" t="s">
        <v>320</v>
      </c>
      <c r="B168" s="113"/>
      <c r="C168" s="68" t="s">
        <v>57</v>
      </c>
      <c r="D168" s="55">
        <v>1</v>
      </c>
      <c r="E168" s="55" t="s">
        <v>115</v>
      </c>
      <c r="F168" s="141"/>
      <c r="G168" s="79">
        <f t="shared" si="5"/>
        <v>0</v>
      </c>
      <c r="H168" s="90" t="s">
        <v>11</v>
      </c>
    </row>
    <row r="169" spans="1:8" ht="22.5">
      <c r="A169" s="16" t="s">
        <v>321</v>
      </c>
      <c r="B169" s="113"/>
      <c r="C169" s="54" t="s">
        <v>276</v>
      </c>
      <c r="D169" s="55">
        <v>8</v>
      </c>
      <c r="E169" s="55" t="s">
        <v>46</v>
      </c>
      <c r="F169" s="141"/>
      <c r="G169" s="79">
        <f t="shared" si="5"/>
        <v>0</v>
      </c>
      <c r="H169" s="90" t="s">
        <v>11</v>
      </c>
    </row>
    <row r="170" spans="1:8">
      <c r="A170" s="16" t="s">
        <v>322</v>
      </c>
      <c r="B170" s="43"/>
      <c r="C170" s="68" t="s">
        <v>183</v>
      </c>
      <c r="D170" s="55">
        <v>1</v>
      </c>
      <c r="E170" s="55" t="s">
        <v>46</v>
      </c>
      <c r="F170" s="141"/>
      <c r="G170" s="79">
        <f t="shared" si="5"/>
        <v>0</v>
      </c>
      <c r="H170" s="90" t="s">
        <v>11</v>
      </c>
    </row>
    <row r="171" spans="1:8" ht="15.75">
      <c r="A171" s="29"/>
      <c r="B171" s="44"/>
      <c r="C171" s="30"/>
      <c r="D171" s="31"/>
      <c r="E171" s="32"/>
      <c r="F171" s="88"/>
      <c r="G171" s="86">
        <f>SUM(G156:G170)</f>
        <v>0</v>
      </c>
      <c r="H171" s="92"/>
    </row>
    <row r="172" spans="1:8" ht="15.75">
      <c r="A172" s="29"/>
      <c r="B172" s="44"/>
      <c r="C172" s="30"/>
      <c r="D172" s="31"/>
      <c r="E172" s="32"/>
      <c r="F172" s="88"/>
      <c r="G172" s="92"/>
      <c r="H172" s="92"/>
    </row>
    <row r="173" spans="1:8" ht="15.75">
      <c r="A173" s="9"/>
      <c r="B173" s="47" t="s">
        <v>200</v>
      </c>
      <c r="C173" s="10" t="s">
        <v>199</v>
      </c>
      <c r="D173" s="11"/>
      <c r="E173" s="12"/>
      <c r="F173" s="73"/>
      <c r="G173" s="73"/>
      <c r="H173" s="74"/>
    </row>
    <row r="174" spans="1:8">
      <c r="A174" s="9"/>
      <c r="B174" s="45"/>
      <c r="C174" s="13"/>
      <c r="D174" s="14"/>
      <c r="E174" s="12"/>
      <c r="F174" s="73"/>
      <c r="G174" s="75"/>
      <c r="H174" s="75"/>
    </row>
    <row r="175" spans="1:8" ht="22.5">
      <c r="A175" s="16" t="s">
        <v>201</v>
      </c>
      <c r="B175" s="17" t="s">
        <v>8</v>
      </c>
      <c r="C175" s="18" t="s">
        <v>353</v>
      </c>
      <c r="D175" s="48">
        <v>1</v>
      </c>
      <c r="E175" s="49" t="s">
        <v>10</v>
      </c>
      <c r="F175" s="141"/>
      <c r="G175" s="76">
        <f t="shared" ref="G175:G212" si="6">D175*F175</f>
        <v>0</v>
      </c>
      <c r="H175" s="76" t="s">
        <v>11</v>
      </c>
    </row>
    <row r="176" spans="1:8" ht="67.5">
      <c r="A176" s="16" t="s">
        <v>202</v>
      </c>
      <c r="B176" s="17" t="s">
        <v>59</v>
      </c>
      <c r="C176" s="18" t="s">
        <v>275</v>
      </c>
      <c r="D176" s="48">
        <v>1</v>
      </c>
      <c r="E176" s="49" t="s">
        <v>10</v>
      </c>
      <c r="F176" s="141"/>
      <c r="G176" s="76">
        <f t="shared" si="6"/>
        <v>0</v>
      </c>
      <c r="H176" s="76" t="s">
        <v>11</v>
      </c>
    </row>
    <row r="177" spans="1:9" ht="22.5">
      <c r="A177" s="16" t="s">
        <v>203</v>
      </c>
      <c r="B177" s="17" t="s">
        <v>12</v>
      </c>
      <c r="C177" s="18" t="s">
        <v>60</v>
      </c>
      <c r="D177" s="48">
        <v>1</v>
      </c>
      <c r="E177" s="49" t="s">
        <v>10</v>
      </c>
      <c r="F177" s="141"/>
      <c r="G177" s="76">
        <f t="shared" si="6"/>
        <v>0</v>
      </c>
      <c r="H177" s="76" t="s">
        <v>11</v>
      </c>
    </row>
    <row r="178" spans="1:9" ht="45">
      <c r="A178" s="16" t="s">
        <v>204</v>
      </c>
      <c r="B178" s="17" t="s">
        <v>13</v>
      </c>
      <c r="C178" s="18" t="s">
        <v>14</v>
      </c>
      <c r="D178" s="48">
        <v>1</v>
      </c>
      <c r="E178" s="49" t="s">
        <v>10</v>
      </c>
      <c r="F178" s="141"/>
      <c r="G178" s="76">
        <f t="shared" si="6"/>
        <v>0</v>
      </c>
      <c r="H178" s="76" t="s">
        <v>11</v>
      </c>
    </row>
    <row r="179" spans="1:9" ht="33.75">
      <c r="A179" s="16" t="s">
        <v>205</v>
      </c>
      <c r="B179" s="17" t="s">
        <v>15</v>
      </c>
      <c r="C179" s="18" t="s">
        <v>73</v>
      </c>
      <c r="D179" s="48">
        <v>1</v>
      </c>
      <c r="E179" s="49" t="s">
        <v>10</v>
      </c>
      <c r="F179" s="141"/>
      <c r="G179" s="76">
        <f t="shared" si="6"/>
        <v>0</v>
      </c>
      <c r="H179" s="76" t="s">
        <v>11</v>
      </c>
    </row>
    <row r="180" spans="1:9" ht="78.75">
      <c r="A180" s="16" t="s">
        <v>206</v>
      </c>
      <c r="B180" s="17" t="s">
        <v>16</v>
      </c>
      <c r="C180" s="19" t="s">
        <v>17</v>
      </c>
      <c r="D180" s="48">
        <v>4</v>
      </c>
      <c r="E180" s="49" t="s">
        <v>10</v>
      </c>
      <c r="F180" s="141"/>
      <c r="G180" s="84">
        <f t="shared" si="6"/>
        <v>0</v>
      </c>
      <c r="H180" s="76" t="s">
        <v>11</v>
      </c>
    </row>
    <row r="181" spans="1:9">
      <c r="A181" s="16" t="s">
        <v>207</v>
      </c>
      <c r="B181" s="17" t="s">
        <v>269</v>
      </c>
      <c r="C181" s="19" t="s">
        <v>74</v>
      </c>
      <c r="D181" s="48">
        <v>1</v>
      </c>
      <c r="E181" s="49" t="s">
        <v>10</v>
      </c>
      <c r="F181" s="141"/>
      <c r="G181" s="76">
        <f t="shared" si="6"/>
        <v>0</v>
      </c>
      <c r="H181" s="76" t="s">
        <v>11</v>
      </c>
    </row>
    <row r="182" spans="1:9" ht="78.75">
      <c r="A182" s="16" t="s">
        <v>208</v>
      </c>
      <c r="B182" s="17" t="s">
        <v>238</v>
      </c>
      <c r="C182" s="18" t="s">
        <v>251</v>
      </c>
      <c r="D182" s="48">
        <v>1</v>
      </c>
      <c r="E182" s="49" t="s">
        <v>10</v>
      </c>
      <c r="F182" s="141"/>
      <c r="G182" s="76">
        <f t="shared" si="6"/>
        <v>0</v>
      </c>
      <c r="H182" s="76" t="s">
        <v>11</v>
      </c>
      <c r="I182" s="1"/>
    </row>
    <row r="183" spans="1:9" ht="90">
      <c r="A183" s="16" t="s">
        <v>323</v>
      </c>
      <c r="B183" s="17" t="s">
        <v>18</v>
      </c>
      <c r="C183" s="18" t="s">
        <v>19</v>
      </c>
      <c r="D183" s="48">
        <v>1</v>
      </c>
      <c r="E183" s="49" t="s">
        <v>10</v>
      </c>
      <c r="F183" s="141"/>
      <c r="G183" s="76">
        <f t="shared" si="6"/>
        <v>0</v>
      </c>
      <c r="H183" s="76" t="s">
        <v>11</v>
      </c>
      <c r="I183" s="1"/>
    </row>
    <row r="184" spans="1:9" ht="146.25">
      <c r="A184" s="16" t="s">
        <v>209</v>
      </c>
      <c r="B184" s="17" t="s">
        <v>20</v>
      </c>
      <c r="C184" s="18" t="s">
        <v>237</v>
      </c>
      <c r="D184" s="48">
        <v>4</v>
      </c>
      <c r="E184" s="49" t="s">
        <v>10</v>
      </c>
      <c r="F184" s="141"/>
      <c r="G184" s="76">
        <f t="shared" si="6"/>
        <v>0</v>
      </c>
      <c r="H184" s="76" t="s">
        <v>11</v>
      </c>
      <c r="I184" s="1"/>
    </row>
    <row r="185" spans="1:9" ht="33.75">
      <c r="A185" s="16" t="s">
        <v>324</v>
      </c>
      <c r="B185" s="17" t="s">
        <v>21</v>
      </c>
      <c r="C185" s="18" t="s">
        <v>22</v>
      </c>
      <c r="D185" s="48">
        <v>1</v>
      </c>
      <c r="E185" s="49" t="s">
        <v>10</v>
      </c>
      <c r="F185" s="141"/>
      <c r="G185" s="76">
        <f t="shared" si="6"/>
        <v>0</v>
      </c>
      <c r="H185" s="76" t="s">
        <v>11</v>
      </c>
    </row>
    <row r="186" spans="1:9" ht="22.5">
      <c r="A186" s="16" t="s">
        <v>210</v>
      </c>
      <c r="B186" s="17" t="s">
        <v>23</v>
      </c>
      <c r="C186" s="18" t="s">
        <v>24</v>
      </c>
      <c r="D186" s="48">
        <v>1</v>
      </c>
      <c r="E186" s="49" t="s">
        <v>10</v>
      </c>
      <c r="F186" s="141"/>
      <c r="G186" s="76">
        <f t="shared" si="6"/>
        <v>0</v>
      </c>
      <c r="H186" s="76" t="s">
        <v>11</v>
      </c>
    </row>
    <row r="187" spans="1:9" ht="33.75">
      <c r="A187" s="16" t="s">
        <v>211</v>
      </c>
      <c r="B187" s="17" t="s">
        <v>257</v>
      </c>
      <c r="C187" s="18" t="s">
        <v>259</v>
      </c>
      <c r="D187" s="48">
        <v>1</v>
      </c>
      <c r="E187" s="49" t="s">
        <v>10</v>
      </c>
      <c r="F187" s="141"/>
      <c r="G187" s="76">
        <f t="shared" si="6"/>
        <v>0</v>
      </c>
      <c r="H187" s="76" t="s">
        <v>11</v>
      </c>
      <c r="I187" s="1"/>
    </row>
    <row r="188" spans="1:9" ht="22.5">
      <c r="A188" s="16" t="s">
        <v>325</v>
      </c>
      <c r="B188" s="17" t="s">
        <v>254</v>
      </c>
      <c r="C188" s="18" t="s">
        <v>252</v>
      </c>
      <c r="D188" s="48">
        <v>1</v>
      </c>
      <c r="E188" s="49" t="s">
        <v>10</v>
      </c>
      <c r="F188" s="141"/>
      <c r="G188" s="76">
        <f t="shared" si="6"/>
        <v>0</v>
      </c>
      <c r="H188" s="76" t="s">
        <v>11</v>
      </c>
    </row>
    <row r="189" spans="1:9" ht="45">
      <c r="A189" s="16" t="s">
        <v>326</v>
      </c>
      <c r="B189" s="17" t="s">
        <v>246</v>
      </c>
      <c r="C189" s="18" t="s">
        <v>244</v>
      </c>
      <c r="D189" s="48">
        <v>1</v>
      </c>
      <c r="E189" s="49" t="s">
        <v>10</v>
      </c>
      <c r="F189" s="141"/>
      <c r="G189" s="76">
        <f t="shared" si="6"/>
        <v>0</v>
      </c>
      <c r="H189" s="76" t="s">
        <v>11</v>
      </c>
      <c r="I189" s="1"/>
    </row>
    <row r="190" spans="1:9" ht="22.5">
      <c r="A190" s="16" t="s">
        <v>212</v>
      </c>
      <c r="B190" s="17" t="s">
        <v>247</v>
      </c>
      <c r="C190" s="18" t="s">
        <v>248</v>
      </c>
      <c r="D190" s="48">
        <v>1</v>
      </c>
      <c r="E190" s="49" t="s">
        <v>10</v>
      </c>
      <c r="F190" s="141"/>
      <c r="G190" s="76">
        <f t="shared" si="6"/>
        <v>0</v>
      </c>
      <c r="H190" s="76" t="s">
        <v>11</v>
      </c>
      <c r="I190" s="1"/>
    </row>
    <row r="191" spans="1:9" ht="45">
      <c r="A191" s="16" t="s">
        <v>213</v>
      </c>
      <c r="B191" s="17" t="s">
        <v>26</v>
      </c>
      <c r="C191" s="18" t="s">
        <v>27</v>
      </c>
      <c r="D191" s="48">
        <v>1</v>
      </c>
      <c r="E191" s="49" t="s">
        <v>10</v>
      </c>
      <c r="F191" s="141"/>
      <c r="G191" s="76">
        <f t="shared" si="6"/>
        <v>0</v>
      </c>
      <c r="H191" s="76" t="s">
        <v>11</v>
      </c>
      <c r="I191" s="1"/>
    </row>
    <row r="192" spans="1:9" ht="78.75">
      <c r="A192" s="16" t="s">
        <v>214</v>
      </c>
      <c r="B192" s="17" t="s">
        <v>26</v>
      </c>
      <c r="C192" s="18" t="s">
        <v>28</v>
      </c>
      <c r="D192" s="48">
        <v>1</v>
      </c>
      <c r="E192" s="49" t="s">
        <v>10</v>
      </c>
      <c r="F192" s="141"/>
      <c r="G192" s="76">
        <f t="shared" si="6"/>
        <v>0</v>
      </c>
      <c r="H192" s="76" t="s">
        <v>11</v>
      </c>
      <c r="I192" s="1"/>
    </row>
    <row r="193" spans="1:9" ht="45">
      <c r="A193" s="16" t="s">
        <v>215</v>
      </c>
      <c r="B193" s="17" t="s">
        <v>26</v>
      </c>
      <c r="C193" s="18" t="s">
        <v>29</v>
      </c>
      <c r="D193" s="48">
        <v>1</v>
      </c>
      <c r="E193" s="49" t="s">
        <v>10</v>
      </c>
      <c r="F193" s="141"/>
      <c r="G193" s="76">
        <f t="shared" si="6"/>
        <v>0</v>
      </c>
      <c r="H193" s="76" t="s">
        <v>11</v>
      </c>
      <c r="I193" s="1"/>
    </row>
    <row r="194" spans="1:9" ht="101.25">
      <c r="A194" s="16" t="s">
        <v>216</v>
      </c>
      <c r="B194" s="17"/>
      <c r="C194" s="18" t="s">
        <v>30</v>
      </c>
      <c r="D194" s="48">
        <v>1</v>
      </c>
      <c r="E194" s="49" t="s">
        <v>10</v>
      </c>
      <c r="F194" s="141"/>
      <c r="G194" s="76">
        <f t="shared" si="6"/>
        <v>0</v>
      </c>
      <c r="H194" s="76" t="s">
        <v>11</v>
      </c>
      <c r="I194" s="1"/>
    </row>
    <row r="195" spans="1:9" ht="22.5" customHeight="1">
      <c r="A195" s="16" t="s">
        <v>327</v>
      </c>
      <c r="B195" s="17" t="s">
        <v>31</v>
      </c>
      <c r="C195" s="18" t="s">
        <v>32</v>
      </c>
      <c r="D195" s="48">
        <v>5</v>
      </c>
      <c r="E195" s="49" t="s">
        <v>10</v>
      </c>
      <c r="F195" s="141"/>
      <c r="G195" s="76">
        <f t="shared" si="6"/>
        <v>0</v>
      </c>
      <c r="H195" s="76" t="s">
        <v>11</v>
      </c>
    </row>
    <row r="196" spans="1:9" s="96" customFormat="1" ht="12">
      <c r="A196" s="16" t="s">
        <v>217</v>
      </c>
      <c r="B196" s="114" t="s">
        <v>65</v>
      </c>
      <c r="C196" s="115" t="s">
        <v>66</v>
      </c>
      <c r="D196" s="116">
        <v>1</v>
      </c>
      <c r="E196" s="99" t="s">
        <v>10</v>
      </c>
      <c r="F196" s="141"/>
      <c r="G196" s="100">
        <f t="shared" si="6"/>
        <v>0</v>
      </c>
      <c r="H196" s="76" t="s">
        <v>11</v>
      </c>
      <c r="I196" s="95"/>
    </row>
    <row r="197" spans="1:9">
      <c r="A197" s="16" t="s">
        <v>218</v>
      </c>
      <c r="B197" s="17" t="s">
        <v>33</v>
      </c>
      <c r="C197" s="18" t="s">
        <v>34</v>
      </c>
      <c r="D197" s="48">
        <v>100</v>
      </c>
      <c r="E197" s="49" t="s">
        <v>35</v>
      </c>
      <c r="F197" s="141"/>
      <c r="G197" s="76">
        <f t="shared" si="6"/>
        <v>0</v>
      </c>
      <c r="H197" s="76" t="s">
        <v>11</v>
      </c>
    </row>
    <row r="198" spans="1:9" ht="22.5">
      <c r="A198" s="16" t="s">
        <v>219</v>
      </c>
      <c r="B198" s="17" t="s">
        <v>36</v>
      </c>
      <c r="C198" s="18" t="s">
        <v>37</v>
      </c>
      <c r="D198" s="48">
        <v>100</v>
      </c>
      <c r="E198" s="49" t="s">
        <v>35</v>
      </c>
      <c r="F198" s="141"/>
      <c r="G198" s="76">
        <f t="shared" si="6"/>
        <v>0</v>
      </c>
      <c r="H198" s="76" t="s">
        <v>11</v>
      </c>
    </row>
    <row r="199" spans="1:9">
      <c r="A199" s="16" t="s">
        <v>220</v>
      </c>
      <c r="B199" s="17" t="s">
        <v>38</v>
      </c>
      <c r="C199" s="18" t="s">
        <v>39</v>
      </c>
      <c r="D199" s="48">
        <v>80</v>
      </c>
      <c r="E199" s="49" t="s">
        <v>35</v>
      </c>
      <c r="F199" s="141"/>
      <c r="G199" s="76">
        <f t="shared" si="6"/>
        <v>0</v>
      </c>
      <c r="H199" s="76" t="s">
        <v>11</v>
      </c>
    </row>
    <row r="200" spans="1:9">
      <c r="A200" s="16" t="s">
        <v>221</v>
      </c>
      <c r="B200" s="17" t="s">
        <v>40</v>
      </c>
      <c r="C200" s="18" t="s">
        <v>41</v>
      </c>
      <c r="D200" s="48">
        <v>10</v>
      </c>
      <c r="E200" s="49" t="s">
        <v>10</v>
      </c>
      <c r="F200" s="141"/>
      <c r="G200" s="76">
        <f t="shared" si="6"/>
        <v>0</v>
      </c>
      <c r="H200" s="76" t="s">
        <v>11</v>
      </c>
    </row>
    <row r="201" spans="1:9">
      <c r="A201" s="16" t="s">
        <v>222</v>
      </c>
      <c r="B201" s="17" t="s">
        <v>42</v>
      </c>
      <c r="C201" s="18" t="s">
        <v>43</v>
      </c>
      <c r="D201" s="48">
        <v>1</v>
      </c>
      <c r="E201" s="49" t="s">
        <v>10</v>
      </c>
      <c r="F201" s="141"/>
      <c r="G201" s="76">
        <f t="shared" si="6"/>
        <v>0</v>
      </c>
      <c r="H201" s="76" t="s">
        <v>11</v>
      </c>
    </row>
    <row r="202" spans="1:9">
      <c r="A202" s="16" t="s">
        <v>223</v>
      </c>
      <c r="B202" s="17" t="s">
        <v>44</v>
      </c>
      <c r="C202" s="18" t="s">
        <v>45</v>
      </c>
      <c r="D202" s="48">
        <v>30</v>
      </c>
      <c r="E202" s="49" t="s">
        <v>46</v>
      </c>
      <c r="F202" s="141"/>
      <c r="G202" s="76">
        <f t="shared" si="6"/>
        <v>0</v>
      </c>
      <c r="H202" s="76" t="s">
        <v>11</v>
      </c>
    </row>
    <row r="203" spans="1:9" ht="22.5">
      <c r="A203" s="16" t="s">
        <v>328</v>
      </c>
      <c r="B203" s="17" t="s">
        <v>44</v>
      </c>
      <c r="C203" s="18" t="s">
        <v>47</v>
      </c>
      <c r="D203" s="48">
        <v>12</v>
      </c>
      <c r="E203" s="49" t="s">
        <v>46</v>
      </c>
      <c r="F203" s="141"/>
      <c r="G203" s="76">
        <f t="shared" si="6"/>
        <v>0</v>
      </c>
      <c r="H203" s="76" t="s">
        <v>11</v>
      </c>
    </row>
    <row r="204" spans="1:9">
      <c r="A204" s="16" t="s">
        <v>224</v>
      </c>
      <c r="B204" s="17" t="s">
        <v>44</v>
      </c>
      <c r="C204" s="18" t="s">
        <v>49</v>
      </c>
      <c r="D204" s="48">
        <v>10</v>
      </c>
      <c r="E204" s="49" t="s">
        <v>46</v>
      </c>
      <c r="F204" s="141"/>
      <c r="G204" s="76">
        <f t="shared" si="6"/>
        <v>0</v>
      </c>
      <c r="H204" s="76" t="s">
        <v>11</v>
      </c>
    </row>
    <row r="205" spans="1:9" ht="22.5">
      <c r="A205" s="16" t="s">
        <v>225</v>
      </c>
      <c r="B205" s="17" t="s">
        <v>50</v>
      </c>
      <c r="C205" s="18" t="s">
        <v>51</v>
      </c>
      <c r="D205" s="48">
        <v>14</v>
      </c>
      <c r="E205" s="49" t="s">
        <v>46</v>
      </c>
      <c r="F205" s="141"/>
      <c r="G205" s="76">
        <f t="shared" si="6"/>
        <v>0</v>
      </c>
      <c r="H205" s="76" t="s">
        <v>11</v>
      </c>
    </row>
    <row r="206" spans="1:9">
      <c r="A206" s="16" t="s">
        <v>226</v>
      </c>
      <c r="B206" s="17" t="s">
        <v>50</v>
      </c>
      <c r="C206" s="18" t="s">
        <v>52</v>
      </c>
      <c r="D206" s="48">
        <v>3</v>
      </c>
      <c r="E206" s="49" t="s">
        <v>46</v>
      </c>
      <c r="F206" s="141"/>
      <c r="G206" s="76">
        <f t="shared" si="6"/>
        <v>0</v>
      </c>
      <c r="H206" s="76" t="s">
        <v>11</v>
      </c>
    </row>
    <row r="207" spans="1:9">
      <c r="A207" s="16" t="s">
        <v>227</v>
      </c>
      <c r="B207" s="17" t="s">
        <v>50</v>
      </c>
      <c r="C207" s="18" t="s">
        <v>53</v>
      </c>
      <c r="D207" s="48">
        <v>2</v>
      </c>
      <c r="E207" s="49" t="s">
        <v>67</v>
      </c>
      <c r="F207" s="141"/>
      <c r="G207" s="76">
        <f t="shared" si="6"/>
        <v>0</v>
      </c>
      <c r="H207" s="76" t="s">
        <v>11</v>
      </c>
    </row>
    <row r="208" spans="1:9">
      <c r="A208" s="16" t="s">
        <v>228</v>
      </c>
      <c r="B208" s="34"/>
      <c r="C208" s="18" t="s">
        <v>54</v>
      </c>
      <c r="D208" s="50">
        <v>280</v>
      </c>
      <c r="E208" s="49" t="s">
        <v>35</v>
      </c>
      <c r="F208" s="141"/>
      <c r="G208" s="76">
        <f t="shared" si="6"/>
        <v>0</v>
      </c>
      <c r="H208" s="76" t="s">
        <v>11</v>
      </c>
    </row>
    <row r="209" spans="1:9">
      <c r="A209" s="16" t="s">
        <v>229</v>
      </c>
      <c r="B209" s="34"/>
      <c r="C209" s="18" t="s">
        <v>55</v>
      </c>
      <c r="D209" s="50">
        <v>280</v>
      </c>
      <c r="E209" s="49" t="s">
        <v>35</v>
      </c>
      <c r="F209" s="141"/>
      <c r="G209" s="76">
        <f t="shared" si="6"/>
        <v>0</v>
      </c>
      <c r="H209" s="76" t="s">
        <v>11</v>
      </c>
    </row>
    <row r="210" spans="1:9">
      <c r="A210" s="16" t="s">
        <v>230</v>
      </c>
      <c r="B210" s="34"/>
      <c r="C210" s="18" t="s">
        <v>56</v>
      </c>
      <c r="D210" s="50">
        <v>8</v>
      </c>
      <c r="E210" s="49" t="s">
        <v>10</v>
      </c>
      <c r="F210" s="141"/>
      <c r="G210" s="76">
        <f t="shared" si="6"/>
        <v>0</v>
      </c>
      <c r="H210" s="76" t="s">
        <v>11</v>
      </c>
    </row>
    <row r="211" spans="1:9">
      <c r="A211" s="16" t="s">
        <v>231</v>
      </c>
      <c r="B211" s="34"/>
      <c r="C211" s="18" t="s">
        <v>57</v>
      </c>
      <c r="D211" s="50">
        <v>4</v>
      </c>
      <c r="E211" s="50" t="s">
        <v>10</v>
      </c>
      <c r="F211" s="141"/>
      <c r="G211" s="76">
        <f t="shared" si="6"/>
        <v>0</v>
      </c>
      <c r="H211" s="76" t="s">
        <v>11</v>
      </c>
    </row>
    <row r="212" spans="1:9" ht="22.5">
      <c r="A212" s="16" t="s">
        <v>232</v>
      </c>
      <c r="B212" s="34"/>
      <c r="C212" s="20" t="s">
        <v>58</v>
      </c>
      <c r="D212" s="50">
        <v>1</v>
      </c>
      <c r="E212" s="50" t="s">
        <v>10</v>
      </c>
      <c r="F212" s="141"/>
      <c r="G212" s="76">
        <f t="shared" si="6"/>
        <v>0</v>
      </c>
      <c r="H212" s="76" t="s">
        <v>11</v>
      </c>
    </row>
    <row r="213" spans="1:9">
      <c r="A213" s="16" t="s">
        <v>329</v>
      </c>
      <c r="B213" s="17"/>
      <c r="C213" s="19" t="s">
        <v>75</v>
      </c>
      <c r="D213" s="48">
        <v>1</v>
      </c>
      <c r="E213" s="49" t="s">
        <v>10</v>
      </c>
      <c r="F213" s="141"/>
      <c r="G213" s="76">
        <f>D213*F213</f>
        <v>0</v>
      </c>
      <c r="H213" s="76" t="s">
        <v>11</v>
      </c>
    </row>
    <row r="214" spans="1:9" ht="15.75">
      <c r="A214" s="29"/>
      <c r="B214" s="44"/>
      <c r="C214" s="30"/>
      <c r="D214" s="31"/>
      <c r="E214" s="32"/>
      <c r="F214" s="88"/>
      <c r="G214" s="91">
        <f>SUM(G175:G213)</f>
        <v>0</v>
      </c>
      <c r="H214" s="92"/>
    </row>
    <row r="215" spans="1:9" ht="15.75">
      <c r="A215" s="29"/>
      <c r="B215" s="44"/>
      <c r="C215" s="30"/>
      <c r="D215" s="31"/>
      <c r="E215" s="32"/>
      <c r="F215" s="88"/>
      <c r="G215" s="92"/>
      <c r="H215" s="92"/>
    </row>
    <row r="216" spans="1:9" ht="15.75">
      <c r="A216" s="37"/>
      <c r="B216" s="65" t="s">
        <v>193</v>
      </c>
      <c r="C216" s="66" t="s">
        <v>194</v>
      </c>
      <c r="D216" s="67"/>
      <c r="E216" s="39"/>
      <c r="F216" s="85"/>
      <c r="G216" s="89"/>
      <c r="H216" s="89"/>
    </row>
    <row r="217" spans="1:9">
      <c r="A217" s="16" t="s">
        <v>195</v>
      </c>
      <c r="B217" s="43"/>
      <c r="C217" s="18" t="s">
        <v>280</v>
      </c>
      <c r="D217" s="102">
        <v>2</v>
      </c>
      <c r="E217" s="102" t="s">
        <v>10</v>
      </c>
      <c r="F217" s="143"/>
      <c r="G217" s="79">
        <f>D217*F217</f>
        <v>0</v>
      </c>
      <c r="H217" s="90" t="s">
        <v>11</v>
      </c>
      <c r="I217" s="94"/>
    </row>
    <row r="218" spans="1:9" ht="33.75">
      <c r="A218" s="16" t="s">
        <v>196</v>
      </c>
      <c r="B218" s="43"/>
      <c r="C218" s="68" t="s">
        <v>281</v>
      </c>
      <c r="D218" s="102">
        <v>2</v>
      </c>
      <c r="E218" s="102" t="s">
        <v>10</v>
      </c>
      <c r="F218" s="143"/>
      <c r="G218" s="79">
        <f>D218*F218</f>
        <v>0</v>
      </c>
      <c r="H218" s="90" t="s">
        <v>11</v>
      </c>
      <c r="I218" s="111"/>
    </row>
    <row r="219" spans="1:9">
      <c r="A219" s="16" t="s">
        <v>330</v>
      </c>
      <c r="B219" s="24"/>
      <c r="C219" s="18" t="s">
        <v>279</v>
      </c>
      <c r="D219" s="102">
        <v>1</v>
      </c>
      <c r="E219" s="102" t="s">
        <v>46</v>
      </c>
      <c r="F219" s="141"/>
      <c r="G219" s="76">
        <f>D219*F219</f>
        <v>0</v>
      </c>
      <c r="H219" s="84" t="s">
        <v>11</v>
      </c>
    </row>
    <row r="220" spans="1:9">
      <c r="A220" s="53"/>
      <c r="B220" s="43"/>
      <c r="C220" s="68"/>
      <c r="D220" s="55"/>
      <c r="E220" s="55"/>
      <c r="F220" s="79"/>
      <c r="G220" s="86">
        <f>SUM(G217:G219)</f>
        <v>0</v>
      </c>
      <c r="H220" s="90"/>
    </row>
    <row r="221" spans="1:9">
      <c r="A221" s="33"/>
      <c r="B221" s="44"/>
      <c r="C221" s="21"/>
      <c r="D221" s="51"/>
      <c r="E221" s="51"/>
      <c r="F221" s="93"/>
      <c r="G221" s="77"/>
      <c r="H221" s="83"/>
    </row>
    <row r="222" spans="1:9">
      <c r="A222" s="33"/>
      <c r="B222" s="44"/>
      <c r="C222" s="21"/>
      <c r="D222" s="51"/>
      <c r="E222" s="51"/>
      <c r="F222" s="93"/>
      <c r="G222" s="77"/>
      <c r="H222" s="83"/>
    </row>
    <row r="223" spans="1:9" ht="15.75">
      <c r="A223" s="27"/>
      <c r="B223" s="56" t="s">
        <v>197</v>
      </c>
      <c r="C223" s="57" t="s">
        <v>198</v>
      </c>
      <c r="D223" s="11"/>
      <c r="E223" s="12"/>
      <c r="F223" s="73"/>
      <c r="G223" s="74"/>
      <c r="H223" s="74"/>
    </row>
    <row r="224" spans="1:9">
      <c r="A224" s="16" t="s">
        <v>331</v>
      </c>
      <c r="B224" s="45"/>
      <c r="C224" s="18" t="s">
        <v>280</v>
      </c>
      <c r="D224" s="102">
        <v>1</v>
      </c>
      <c r="E224" s="102" t="s">
        <v>10</v>
      </c>
      <c r="F224" s="143"/>
      <c r="G224" s="76">
        <f t="shared" ref="G224:G235" si="7">D224*F224</f>
        <v>0</v>
      </c>
      <c r="H224" s="84" t="s">
        <v>11</v>
      </c>
      <c r="I224" s="97"/>
    </row>
    <row r="225" spans="1:9" ht="22.5">
      <c r="A225" s="16" t="s">
        <v>332</v>
      </c>
      <c r="B225" s="45"/>
      <c r="C225" s="18" t="s">
        <v>262</v>
      </c>
      <c r="D225" s="102">
        <v>1</v>
      </c>
      <c r="E225" s="102" t="s">
        <v>10</v>
      </c>
      <c r="F225" s="143"/>
      <c r="G225" s="76">
        <f t="shared" si="7"/>
        <v>0</v>
      </c>
      <c r="H225" s="84" t="s">
        <v>11</v>
      </c>
      <c r="I225" s="97"/>
    </row>
    <row r="226" spans="1:9" ht="33.75">
      <c r="A226" s="16" t="s">
        <v>333</v>
      </c>
      <c r="B226" s="24" t="s">
        <v>15</v>
      </c>
      <c r="C226" s="18" t="s">
        <v>263</v>
      </c>
      <c r="D226" s="48">
        <v>1</v>
      </c>
      <c r="E226" s="49" t="s">
        <v>10</v>
      </c>
      <c r="F226" s="143"/>
      <c r="G226" s="76">
        <f t="shared" si="7"/>
        <v>0</v>
      </c>
      <c r="H226" s="76" t="s">
        <v>11</v>
      </c>
    </row>
    <row r="227" spans="1:9" ht="22.5">
      <c r="A227" s="16" t="s">
        <v>334</v>
      </c>
      <c r="B227" s="46"/>
      <c r="C227" s="18" t="s">
        <v>278</v>
      </c>
      <c r="D227" s="117">
        <v>2</v>
      </c>
      <c r="E227" s="117" t="s">
        <v>10</v>
      </c>
      <c r="F227" s="143"/>
      <c r="G227" s="118">
        <f t="shared" si="7"/>
        <v>0</v>
      </c>
      <c r="H227" s="76" t="s">
        <v>11</v>
      </c>
    </row>
    <row r="228" spans="1:9">
      <c r="A228" s="16" t="s">
        <v>335</v>
      </c>
      <c r="B228" s="46"/>
      <c r="C228" s="18" t="s">
        <v>68</v>
      </c>
      <c r="D228" s="55">
        <v>2</v>
      </c>
      <c r="E228" s="55" t="s">
        <v>115</v>
      </c>
      <c r="F228" s="143"/>
      <c r="G228" s="76">
        <f t="shared" si="7"/>
        <v>0</v>
      </c>
      <c r="H228" s="84" t="s">
        <v>11</v>
      </c>
    </row>
    <row r="229" spans="1:9">
      <c r="A229" s="16" t="s">
        <v>336</v>
      </c>
      <c r="B229" s="24"/>
      <c r="C229" s="18" t="s">
        <v>69</v>
      </c>
      <c r="D229" s="55">
        <v>15</v>
      </c>
      <c r="E229" s="55" t="s">
        <v>115</v>
      </c>
      <c r="F229" s="143"/>
      <c r="G229" s="76">
        <f t="shared" si="7"/>
        <v>0</v>
      </c>
      <c r="H229" s="84" t="s">
        <v>11</v>
      </c>
    </row>
    <row r="230" spans="1:9" ht="22.5">
      <c r="A230" s="16" t="s">
        <v>337</v>
      </c>
      <c r="B230" s="24"/>
      <c r="C230" s="18" t="s">
        <v>70</v>
      </c>
      <c r="D230" s="102">
        <v>10</v>
      </c>
      <c r="E230" s="102" t="s">
        <v>46</v>
      </c>
      <c r="F230" s="143"/>
      <c r="G230" s="76">
        <f t="shared" si="7"/>
        <v>0</v>
      </c>
      <c r="H230" s="84" t="s">
        <v>11</v>
      </c>
    </row>
    <row r="231" spans="1:9">
      <c r="A231" s="16" t="s">
        <v>338</v>
      </c>
      <c r="B231" s="46"/>
      <c r="C231" s="18" t="s">
        <v>54</v>
      </c>
      <c r="D231" s="55">
        <v>20</v>
      </c>
      <c r="E231" s="55" t="s">
        <v>115</v>
      </c>
      <c r="F231" s="143"/>
      <c r="G231" s="76">
        <f t="shared" si="7"/>
        <v>0</v>
      </c>
      <c r="H231" s="84" t="s">
        <v>11</v>
      </c>
    </row>
    <row r="232" spans="1:9">
      <c r="A232" s="16" t="s">
        <v>339</v>
      </c>
      <c r="B232" s="46"/>
      <c r="C232" s="18" t="s">
        <v>55</v>
      </c>
      <c r="D232" s="55">
        <v>20</v>
      </c>
      <c r="E232" s="55" t="s">
        <v>115</v>
      </c>
      <c r="F232" s="143"/>
      <c r="G232" s="76">
        <f t="shared" si="7"/>
        <v>0</v>
      </c>
      <c r="H232" s="84" t="s">
        <v>11</v>
      </c>
    </row>
    <row r="233" spans="1:9">
      <c r="A233" s="16" t="s">
        <v>340</v>
      </c>
      <c r="B233" s="46"/>
      <c r="C233" s="18" t="s">
        <v>56</v>
      </c>
      <c r="D233" s="55">
        <v>2</v>
      </c>
      <c r="E233" s="55" t="s">
        <v>115</v>
      </c>
      <c r="F233" s="143"/>
      <c r="G233" s="76">
        <f t="shared" si="7"/>
        <v>0</v>
      </c>
      <c r="H233" s="84" t="s">
        <v>11</v>
      </c>
    </row>
    <row r="234" spans="1:9">
      <c r="A234" s="16" t="s">
        <v>341</v>
      </c>
      <c r="B234" s="46"/>
      <c r="C234" s="18" t="s">
        <v>57</v>
      </c>
      <c r="D234" s="55">
        <v>1</v>
      </c>
      <c r="E234" s="55" t="s">
        <v>115</v>
      </c>
      <c r="F234" s="143"/>
      <c r="G234" s="76">
        <f t="shared" si="7"/>
        <v>0</v>
      </c>
      <c r="H234" s="84" t="s">
        <v>11</v>
      </c>
    </row>
    <row r="235" spans="1:9" ht="22.5">
      <c r="A235" s="16" t="s">
        <v>342</v>
      </c>
      <c r="B235" s="103"/>
      <c r="C235" s="104" t="s">
        <v>58</v>
      </c>
      <c r="D235" s="105">
        <v>1</v>
      </c>
      <c r="E235" s="106" t="s">
        <v>115</v>
      </c>
      <c r="F235" s="143"/>
      <c r="G235" s="107">
        <f t="shared" si="7"/>
        <v>0</v>
      </c>
      <c r="H235" s="108" t="s">
        <v>11</v>
      </c>
    </row>
    <row r="236" spans="1:9" ht="15.75">
      <c r="A236" s="37"/>
      <c r="B236" s="43"/>
      <c r="C236" s="109"/>
      <c r="D236" s="38"/>
      <c r="E236" s="39"/>
      <c r="F236" s="85"/>
      <c r="G236" s="86">
        <f>SUM(G224:G235)</f>
        <v>0</v>
      </c>
      <c r="H236" s="87"/>
    </row>
    <row r="237" spans="1:9" ht="15.75">
      <c r="A237" s="40"/>
      <c r="B237" s="44"/>
      <c r="C237" s="110"/>
      <c r="D237" s="41"/>
      <c r="E237" s="32"/>
      <c r="F237" s="88"/>
      <c r="G237" s="124"/>
    </row>
    <row r="238" spans="1:9" ht="15.75">
      <c r="A238" s="27"/>
      <c r="B238" s="56" t="s">
        <v>343</v>
      </c>
      <c r="C238" s="57" t="s">
        <v>350</v>
      </c>
      <c r="D238" s="14"/>
      <c r="E238" s="12"/>
      <c r="F238" s="125"/>
      <c r="G238" s="15"/>
      <c r="H238" s="15"/>
    </row>
    <row r="239" spans="1:9" ht="56.25">
      <c r="A239" s="126" t="s">
        <v>344</v>
      </c>
      <c r="B239" s="45"/>
      <c r="C239" s="18" t="s">
        <v>345</v>
      </c>
      <c r="D239" s="127">
        <v>3</v>
      </c>
      <c r="E239" s="128" t="s">
        <v>10</v>
      </c>
      <c r="F239" s="144"/>
      <c r="G239" s="129">
        <f>D239*F239</f>
        <v>0</v>
      </c>
      <c r="H239" s="129" t="s">
        <v>11</v>
      </c>
    </row>
    <row r="240" spans="1:9" ht="78.75">
      <c r="A240" s="126" t="s">
        <v>346</v>
      </c>
      <c r="B240" s="45"/>
      <c r="C240" s="18" t="s">
        <v>347</v>
      </c>
      <c r="D240" s="127">
        <v>3</v>
      </c>
      <c r="E240" s="128" t="s">
        <v>10</v>
      </c>
      <c r="F240" s="144"/>
      <c r="G240" s="129">
        <f>D240*F240</f>
        <v>0</v>
      </c>
      <c r="H240" s="129" t="s">
        <v>11</v>
      </c>
    </row>
    <row r="241" spans="1:8">
      <c r="A241" s="130" t="s">
        <v>348</v>
      </c>
      <c r="B241" s="131"/>
      <c r="C241" s="132" t="s">
        <v>349</v>
      </c>
      <c r="D241" s="133">
        <v>3</v>
      </c>
      <c r="E241" s="133" t="s">
        <v>115</v>
      </c>
      <c r="F241" s="144"/>
      <c r="G241" s="134">
        <f>D241*F241</f>
        <v>0</v>
      </c>
      <c r="H241" s="134" t="s">
        <v>11</v>
      </c>
    </row>
    <row r="242" spans="1:8">
      <c r="A242" s="135"/>
      <c r="B242" s="43"/>
      <c r="C242" s="54"/>
      <c r="D242" s="136"/>
      <c r="E242" s="136"/>
      <c r="F242" s="137"/>
      <c r="G242" s="86">
        <f>SUM(G239:G241)</f>
        <v>0</v>
      </c>
      <c r="H242" s="137"/>
    </row>
    <row r="243" spans="1:8" ht="15.75">
      <c r="A243" s="40"/>
      <c r="B243" s="44"/>
      <c r="C243" s="110"/>
      <c r="D243" s="41"/>
      <c r="E243" s="32"/>
      <c r="F243" s="88"/>
      <c r="G243" s="124"/>
    </row>
    <row r="244" spans="1:8" ht="15.75">
      <c r="A244" s="27"/>
      <c r="B244" s="56" t="s">
        <v>355</v>
      </c>
      <c r="C244" s="57" t="s">
        <v>356</v>
      </c>
      <c r="D244" s="14"/>
      <c r="E244" s="12"/>
      <c r="F244" s="125"/>
      <c r="G244" s="15"/>
      <c r="H244" s="15"/>
    </row>
    <row r="245" spans="1:8">
      <c r="A245" s="126" t="s">
        <v>357</v>
      </c>
      <c r="B245" s="45"/>
      <c r="C245" s="18" t="s">
        <v>358</v>
      </c>
      <c r="D245" s="127">
        <v>9</v>
      </c>
      <c r="E245" s="128" t="s">
        <v>10</v>
      </c>
      <c r="F245" s="144"/>
      <c r="G245" s="129">
        <f>D245*F245</f>
        <v>0</v>
      </c>
      <c r="H245" s="129" t="s">
        <v>11</v>
      </c>
    </row>
    <row r="246" spans="1:8">
      <c r="A246" s="135"/>
      <c r="B246" s="43"/>
      <c r="C246" s="54"/>
      <c r="D246" s="136"/>
      <c r="E246" s="136"/>
      <c r="F246" s="137"/>
      <c r="G246" s="86">
        <f>SUM(G245)</f>
        <v>0</v>
      </c>
      <c r="H246" s="137"/>
    </row>
    <row r="247" spans="1:8">
      <c r="A247" s="29"/>
      <c r="B247" s="44"/>
      <c r="C247" s="21"/>
      <c r="D247" s="139"/>
      <c r="E247" s="139"/>
      <c r="F247" s="138"/>
      <c r="G247" s="138"/>
      <c r="H247" s="138"/>
    </row>
    <row r="248" spans="1:8" ht="24" customHeight="1">
      <c r="A248" s="140" t="s">
        <v>235</v>
      </c>
      <c r="B248" s="140"/>
      <c r="C248" s="140"/>
      <c r="D248" s="140"/>
      <c r="E248" s="140"/>
      <c r="F248" s="140"/>
      <c r="G248" s="140"/>
      <c r="H248" s="83"/>
    </row>
    <row r="250" spans="1:8" ht="15.75">
      <c r="A250" s="23"/>
      <c r="B250" s="46"/>
      <c r="C250" s="22" t="s">
        <v>351</v>
      </c>
      <c r="D250" s="15"/>
      <c r="E250" s="15"/>
      <c r="F250" s="122"/>
      <c r="G250" s="86">
        <f>SUM(G236+G220+G214+G171+G152+G146+G130+G129+G92+G91+G54+G53+G242+G246)</f>
        <v>0</v>
      </c>
      <c r="H250" s="123"/>
    </row>
  </sheetData>
  <sheetProtection algorithmName="SHA-512" hashValue="76AJjnd848kYskeDY+24k4u4/s9yV4HHG8CtuQkONizoB+zrMSBUP7KzHrPuw7zReCzLt4oXjrdMurDL90qmhA==" saltValue="RfceJKv+ngEA/daBM/Gtxw==" spinCount="100000" sheet="1" objects="1" scenarios="1"/>
  <mergeCells count="1">
    <mergeCell ref="A248:G248"/>
  </mergeCells>
  <phoneticPr fontId="27" type="noConversion"/>
  <pageMargins left="0.35433070866141736" right="0.15748031496062992" top="0.47244094488188981" bottom="0.47244094488188981" header="0.51181102362204722" footer="0.31496062992125984"/>
  <pageSetup paperSize="9" scale="79" firstPageNumber="0" fitToHeight="0" orientation="landscape" horizontalDpi="300" verticalDpi="300" r:id="rId1"/>
  <headerFooter alignWithMargins="0"/>
  <rowBreaks count="1" manualBreakCount="1">
    <brk id="55"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Rozpo v korespondenci s TZ</vt:lpstr>
      <vt:lpstr>'Rozpo v korespondenci s TZ'!Excel_BuiltIn_Print_Area</vt:lpstr>
      <vt:lpstr>'Rozpo v korespondenci s TZ'!Oblast_tisku</vt:lpstr>
    </vt:vector>
  </TitlesOfParts>
  <Company>Mothes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Uživatel</dc:creator>
  <cp:lastModifiedBy>Zýka Jan</cp:lastModifiedBy>
  <cp:lastPrinted>2019-12-10T09:38:02Z</cp:lastPrinted>
  <dcterms:created xsi:type="dcterms:W3CDTF">2019-10-21T14:17:52Z</dcterms:created>
  <dcterms:modified xsi:type="dcterms:W3CDTF">2020-04-16T09:41:10Z</dcterms:modified>
</cp:coreProperties>
</file>